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shiba\REPORTS\PROCUREMENT\2021 APP\"/>
    </mc:Choice>
  </mc:AlternateContent>
  <bookViews>
    <workbookView xWindow="0" yWindow="0" windowWidth="20490" windowHeight="7650"/>
  </bookViews>
  <sheets>
    <sheet name="TEMPLATE FOR REVISED APP 2018" sheetId="1" r:id="rId1"/>
    <sheet name="Sheet2" sheetId="2" state="hidden" r:id="rId2"/>
  </sheets>
  <definedNames>
    <definedName name="_xlnm.Print_Area" localSheetId="0">'TEMPLATE FOR REVISED APP 2018'!$A$1:$AJ$93</definedName>
    <definedName name="_xlnm.Print_Titles" localSheetId="0">'TEMPLATE FOR REVISED APP 2018'!$2:$7</definedName>
  </definedNames>
  <calcPr calcId="162913"/>
</workbook>
</file>

<file path=xl/calcChain.xml><?xml version="1.0" encoding="utf-8"?>
<calcChain xmlns="http://schemas.openxmlformats.org/spreadsheetml/2006/main">
  <c r="S70" i="1" l="1"/>
  <c r="R64" i="1" l="1"/>
  <c r="R63" i="1"/>
  <c r="R62" i="1"/>
  <c r="R60" i="1" l="1"/>
  <c r="R55" i="1" l="1"/>
  <c r="R52" i="1"/>
  <c r="R51" i="1"/>
  <c r="D51" i="1"/>
  <c r="R70" i="1"/>
  <c r="R69" i="1"/>
  <c r="R68" i="1"/>
  <c r="R58" i="1"/>
  <c r="R50" i="1"/>
  <c r="R47" i="1"/>
  <c r="R45" i="1"/>
  <c r="R61" i="1"/>
  <c r="R46" i="1" l="1"/>
  <c r="R59" i="1" l="1"/>
  <c r="R43" i="1"/>
  <c r="R33" i="1"/>
  <c r="R49" i="1" l="1"/>
  <c r="R37" i="1"/>
  <c r="R19" i="1"/>
  <c r="R20" i="1"/>
  <c r="R22" i="1"/>
  <c r="R18" i="1"/>
  <c r="R13" i="1"/>
  <c r="R14" i="1"/>
  <c r="R15" i="1"/>
  <c r="R12" i="1"/>
  <c r="R11" i="1"/>
  <c r="R10" i="1" l="1"/>
  <c r="S81" i="1"/>
  <c r="D10" i="1"/>
  <c r="D61" i="1"/>
  <c r="D59" i="1"/>
  <c r="D58" i="1"/>
  <c r="D55" i="1"/>
  <c r="D52" i="1"/>
  <c r="D50" i="1"/>
  <c r="D49" i="1"/>
  <c r="D47" i="1"/>
  <c r="D46" i="1"/>
  <c r="D45" i="1"/>
  <c r="D43" i="1"/>
  <c r="D37" i="1"/>
  <c r="D33" i="1"/>
  <c r="D22" i="1"/>
  <c r="D20" i="1"/>
  <c r="D19" i="1"/>
  <c r="D18" i="1"/>
  <c r="D11" i="1"/>
  <c r="D12" i="1"/>
  <c r="D13" i="1"/>
  <c r="D14" i="1"/>
  <c r="D15" i="1"/>
  <c r="AN16" i="1"/>
  <c r="AK16" i="1"/>
  <c r="AN15" i="1"/>
  <c r="AK15" i="1"/>
  <c r="AN14" i="1"/>
  <c r="AK14" i="1"/>
  <c r="AN13" i="1"/>
  <c r="AK13" i="1"/>
  <c r="AN12" i="1"/>
  <c r="AK12" i="1"/>
  <c r="AN11" i="1"/>
  <c r="AK11" i="1"/>
  <c r="AN10" i="1"/>
  <c r="AK10" i="1"/>
  <c r="AN9" i="1"/>
  <c r="AK9" i="1"/>
</calcChain>
</file>

<file path=xl/sharedStrings.xml><?xml version="1.0" encoding="utf-8"?>
<sst xmlns="http://schemas.openxmlformats.org/spreadsheetml/2006/main" count="567" uniqueCount="158">
  <si>
    <t xml:space="preserve">TECHNICAL EDUCATION AND SKILLS DEVELOPMENT AUTHORITY </t>
  </si>
  <si>
    <t>ANNEX B</t>
  </si>
  <si>
    <t>Region 10</t>
  </si>
  <si>
    <t>(Name of Agency) Procurement Monitoring Report as of month/day/year</t>
  </si>
  <si>
    <t>Code
(UACS/PAP)</t>
  </si>
  <si>
    <t>Procurement     Program/Project</t>
  </si>
  <si>
    <t>PMO/             End-User</t>
  </si>
  <si>
    <t>Mode of Procurement</t>
  </si>
  <si>
    <t>Schedule for Each Procurement Activity</t>
  </si>
  <si>
    <t>Source of Funds</t>
  </si>
  <si>
    <t>ABC (PhP)</t>
  </si>
  <si>
    <t>Remarks                                                                        (brief description of Program/Project)</t>
  </si>
  <si>
    <t>Actual Procurement Activity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</si>
  <si>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</si>
  <si>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</si>
  <si>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</si>
  <si>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</si>
  <si>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Pre-Proc Conference</t>
  </si>
  <si>
    <t>Ads/Post of IAEB</t>
  </si>
  <si>
    <t>Pre-bid Conf</t>
  </si>
  <si>
    <t>Eligibility Check</t>
  </si>
  <si>
    <t>Sub/Open of Bids</t>
  </si>
  <si>
    <t>Bid Evaluation</t>
  </si>
  <si>
    <t>Post Qual</t>
  </si>
  <si>
    <t>Contract Award</t>
  </si>
  <si>
    <t>Contract Signing</t>
  </si>
  <si>
    <t xml:space="preserve">Notice of Award </t>
  </si>
  <si>
    <t>Delivery/ Accept</t>
  </si>
  <si>
    <t>Contract signing</t>
  </si>
  <si>
    <t>Total</t>
  </si>
  <si>
    <t>CO</t>
  </si>
  <si>
    <t>Ads/Post of IB</t>
  </si>
  <si>
    <t>Notice of Award</t>
  </si>
  <si>
    <t>Notice to Proceed</t>
  </si>
  <si>
    <t>Delivery/ Completion</t>
  </si>
  <si>
    <t>Inspection &amp; Acceptance</t>
  </si>
  <si>
    <t xml:space="preserve">Total </t>
  </si>
  <si>
    <t>MOOE</t>
  </si>
  <si>
    <t>Delivery/
Completion/
Acceptance
(If applicable)</t>
  </si>
  <si>
    <t>COMPLETED PROCUREMENT ACTIVITIES</t>
  </si>
  <si>
    <t>A. COMMON USE SUPPLIES AND EQUIPMENT (AVAILABLE AT PROCUREMENT SERVICE)</t>
  </si>
  <si>
    <t>A.1 Common electrical Supplies</t>
  </si>
  <si>
    <t>NP- 53.5  Agency to Agency</t>
  </si>
  <si>
    <t>N/A</t>
  </si>
  <si>
    <t>GoP</t>
  </si>
  <si>
    <t>A.2 Common Office Supplies</t>
  </si>
  <si>
    <t>A. 3 Common Office Divices</t>
  </si>
  <si>
    <t>A.4 Common Janitorial Supplies</t>
  </si>
  <si>
    <t>A.5 Common Office Equipment</t>
  </si>
  <si>
    <t>A.6 Handbook on Procurement</t>
  </si>
  <si>
    <t>A. 7 Consumables</t>
  </si>
  <si>
    <t>B. OTHER ITEMS NOT AVAILABLE AT PS BUT REGULARLY PURCHASED FROM OTHER</t>
  </si>
  <si>
    <t>B.1 Common Electrical Supplies</t>
  </si>
  <si>
    <t>52.1b (Shopping)</t>
  </si>
  <si>
    <t>B.2 Common Computer Supplies</t>
  </si>
  <si>
    <t>B.3 Common Office Equipment</t>
  </si>
  <si>
    <t>B. 4 Common Office Supplies</t>
  </si>
  <si>
    <t>B.5 Common Office Devices</t>
  </si>
  <si>
    <t>B.6 Common Janitorial Supplies</t>
  </si>
  <si>
    <t>B.7 Consumables</t>
  </si>
  <si>
    <t>B.7.1  Computer Ink/ Cartridges</t>
  </si>
  <si>
    <t>B.7.2  Training Supplies &amp; Materials -EIM NC II (EXAMPLE)</t>
  </si>
  <si>
    <t>NP- 53.9 Small Value Procurement</t>
  </si>
  <si>
    <t>B.7.2  Training Supplies &amp; Materials -Carpentry  NC II (EXAMPLE)</t>
  </si>
  <si>
    <t>B.8 Office Equipment and Accessories</t>
  </si>
  <si>
    <t>B.9 Office Supplies</t>
  </si>
  <si>
    <t>B.10 Audio and Visual Presentations &amp; Composing Equipment</t>
  </si>
  <si>
    <t>B.11 Photographic or Filming or Video Equipment</t>
  </si>
  <si>
    <t>B.12 Cleaning Equipment and Supplies</t>
  </si>
  <si>
    <t>B.13 Paper Materials and Products</t>
  </si>
  <si>
    <t>B.14 Lighting and Fixtures and Accessories</t>
  </si>
  <si>
    <t>B.15 Electrical Equipment and Components and Supplies</t>
  </si>
  <si>
    <t>B.16 Computer Supplies</t>
  </si>
  <si>
    <t>B.17 Computer Equipment and Accessories</t>
  </si>
  <si>
    <t>B.18 Vehicle Maintenance Supplies and Materials</t>
  </si>
  <si>
    <t>B.19 Publications</t>
  </si>
  <si>
    <t>C. OTHERS</t>
  </si>
  <si>
    <t>C.1 Communications</t>
  </si>
  <si>
    <t xml:space="preserve">C.1.1  Landline </t>
  </si>
  <si>
    <t>Direct Contracting</t>
  </si>
  <si>
    <t>C.1.2 Mobile (Postpaid)</t>
  </si>
  <si>
    <t>C.1.3 Mobile (Pre-paid)</t>
  </si>
  <si>
    <t>C.1.4 Postage and Courrier Services</t>
  </si>
  <si>
    <t>C.2 Power Consumption</t>
  </si>
  <si>
    <t>C. 3 Water Utilities</t>
  </si>
  <si>
    <t>C. 4 Water Utilities (Purified Drinking Water)</t>
  </si>
  <si>
    <t>C.5 Printing Services (Accountable Forms)</t>
  </si>
  <si>
    <t>C.6 Printing Services (Brochures, Newsletter, Publication, Tarpulin, etc.)</t>
  </si>
  <si>
    <t>C.7 Tokens and Other Corporate Give Aways</t>
  </si>
  <si>
    <t>C.8 Catering Services</t>
  </si>
  <si>
    <r>
      <t xml:space="preserve">C.9 Events Management (Conventions/Seminars, etc. </t>
    </r>
    <r>
      <rPr>
        <i/>
        <sz val="8"/>
        <rFont val="Arial"/>
        <family val="2"/>
      </rPr>
      <t>to be held at the Hotel)</t>
    </r>
  </si>
  <si>
    <t>NP- 53.10 Lease of Venue</t>
  </si>
  <si>
    <t>C.10 Website Hosting</t>
  </si>
  <si>
    <t>C.11 Subscription</t>
  </si>
  <si>
    <t>C.12 Miscellaneous</t>
  </si>
  <si>
    <t>C.13 Furnitures and Fixtures</t>
  </si>
  <si>
    <t xml:space="preserve">C.14 Security Services </t>
  </si>
  <si>
    <t>Competitive Bidding</t>
  </si>
  <si>
    <t>C.15 Labor Services</t>
  </si>
  <si>
    <t>C.16 Transportation Services</t>
  </si>
  <si>
    <t>C.17 Hotel Services</t>
  </si>
  <si>
    <t>C.18 Preventive Repair and Maintenance</t>
  </si>
  <si>
    <t>C.18.1 Building Supplies and Materials for repair &amp; maintenance</t>
  </si>
  <si>
    <t>C.18.2 Furniture &amp; Fixtures Supplies and Materials for repair &amp; maintenance</t>
  </si>
  <si>
    <t>C.18.3 ICT Equipment Supplies and Materials for repair and maintenance</t>
  </si>
  <si>
    <t xml:space="preserve">C.15 LGU Bukidnon Training Center </t>
  </si>
  <si>
    <t>C.15.1 Vehicle</t>
  </si>
  <si>
    <t>C.15.2 Tools and Equipments</t>
  </si>
  <si>
    <t xml:space="preserve">   Total Alloted Budget of Procurement Activities</t>
  </si>
  <si>
    <t xml:space="preserve">   Total Contract Price of Procurement Actitvites Conducted</t>
  </si>
  <si>
    <t xml:space="preserve">   Total Savings (Total Alloted Budget - Total Contract Price)</t>
  </si>
  <si>
    <t>0N-GOING PROCUREMENT ACTIVITIES</t>
  </si>
  <si>
    <t xml:space="preserve">   Total Alloted Budget of On-going Procurement Activities</t>
  </si>
  <si>
    <t>Prepared by:</t>
  </si>
  <si>
    <t>Certificate Funds Available/</t>
  </si>
  <si>
    <t>Recommending Approval:</t>
  </si>
  <si>
    <t>Approved:</t>
  </si>
  <si>
    <t>Certifies Appropriates Funds Available:</t>
  </si>
  <si>
    <t>BAC Secretariat</t>
  </si>
  <si>
    <t>Accountant/ Financial Analyst</t>
  </si>
  <si>
    <t>BAC Chairman</t>
  </si>
  <si>
    <t>Head of the Procuring Entity</t>
  </si>
  <si>
    <t>Recommended for Approval by:</t>
  </si>
  <si>
    <t>APPROVED:</t>
  </si>
  <si>
    <t>BAC Chairperson</t>
  </si>
  <si>
    <t>Budget Officer</t>
  </si>
  <si>
    <t>Chief Administrative Officer</t>
  </si>
  <si>
    <t>B.7.4  Training Supplies &amp; Materials</t>
  </si>
  <si>
    <t>B.7.5  Training Supplies &amp; Materials</t>
  </si>
  <si>
    <t>B.7.6  Training Supplies &amp; Materials</t>
  </si>
  <si>
    <t>B.7.7  Training Supplies &amp; Materials</t>
  </si>
  <si>
    <t>B.7.3 Training Supplies &amp; Materials</t>
  </si>
  <si>
    <t xml:space="preserve">C.19 LGU Bukidnon Training Center </t>
  </si>
  <si>
    <t>C.19.1 Vehicle</t>
  </si>
  <si>
    <t>C.19.2 Tools and Equipments</t>
  </si>
  <si>
    <t>NP-53.9 Small Value Procurement</t>
  </si>
  <si>
    <t>PO</t>
  </si>
  <si>
    <t>MARY ANN M. PIT</t>
  </si>
  <si>
    <t>JOFEL U. RONE</t>
  </si>
  <si>
    <t>January -December</t>
  </si>
  <si>
    <t xml:space="preserve">     MARY ANN M. PIT</t>
  </si>
  <si>
    <t xml:space="preserve">     BAC Secretariat</t>
  </si>
  <si>
    <t>AUSTOLIO V. IGOT</t>
  </si>
  <si>
    <t>C.18.1 Constuction of TESDA-Misamis Occidental Provincial Office</t>
  </si>
  <si>
    <t>Public Bidding</t>
  </si>
  <si>
    <t>C.18.2 Procurement of Office Equipment and Furnitures</t>
  </si>
  <si>
    <t>C.18.3 Procurement of ICT Equipment</t>
  </si>
  <si>
    <t>Supplies and materials in the conduct of community-based training</t>
  </si>
  <si>
    <t>Contruction of TESDA-Misamis Occidental Provincial Office</t>
  </si>
  <si>
    <t>Procurement of 9 units laptops</t>
  </si>
  <si>
    <t>Procurement of Office Airconditioning units and sala sest and conference table</t>
  </si>
  <si>
    <t>Payment for 5 Job Orders</t>
  </si>
  <si>
    <t>220 liters per month</t>
  </si>
  <si>
    <t>C.19 Community Based Training Program</t>
  </si>
  <si>
    <t>C.20  Insurance</t>
  </si>
  <si>
    <t>C.21 Fuel, Oil and Lubricants</t>
  </si>
  <si>
    <t>INDICATIVE ANNUAL PROCUREMENT PLAN for FY 2021</t>
  </si>
  <si>
    <t>ANNABEL B. 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</si>
</sst>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0"/>
      <name val="Arial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Verdana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8"/>
      <color theme="0"/>
      <name val="Arial"/>
      <family val="2"/>
    </font>
    <font>
      <u/>
      <sz val="10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164" fontId="0" fillId="0" borderId="0" xfId="1" applyFont="1" applyFill="1"/>
    <xf numFmtId="0" fontId="0" fillId="0" borderId="0" xfId="0" applyFill="1"/>
    <xf numFmtId="164" fontId="0" fillId="2" borderId="0" xfId="1" applyFont="1" applyFill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4" fillId="2" borderId="0" xfId="1" applyFont="1" applyFill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3" fillId="2" borderId="0" xfId="1" applyFont="1" applyFill="1"/>
    <xf numFmtId="0" fontId="6" fillId="0" borderId="0" xfId="0" applyFont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164" fontId="6" fillId="0" borderId="8" xfId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164" fontId="6" fillId="2" borderId="10" xfId="1" applyFont="1" applyFill="1" applyBorder="1" applyAlignment="1">
      <alignment horizontal="center" vertical="top" wrapText="1"/>
    </xf>
    <xf numFmtId="0" fontId="7" fillId="0" borderId="0" xfId="0" applyFont="1"/>
    <xf numFmtId="0" fontId="8" fillId="3" borderId="11" xfId="0" applyFont="1" applyFill="1" applyBorder="1" applyAlignment="1">
      <alignment vertical="center" wrapText="1"/>
    </xf>
    <xf numFmtId="164" fontId="8" fillId="0" borderId="11" xfId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164" fontId="8" fillId="2" borderId="12" xfId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2" borderId="13" xfId="0" applyFont="1" applyFill="1" applyBorder="1"/>
    <xf numFmtId="0" fontId="9" fillId="2" borderId="13" xfId="0" applyFont="1" applyFill="1" applyBorder="1"/>
    <xf numFmtId="0" fontId="9" fillId="2" borderId="13" xfId="0" applyFont="1" applyFill="1" applyBorder="1" applyAlignment="1">
      <alignment horizontal="center"/>
    </xf>
    <xf numFmtId="164" fontId="9" fillId="2" borderId="13" xfId="1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5" xfId="0" applyFont="1" applyFill="1" applyBorder="1"/>
    <xf numFmtId="164" fontId="9" fillId="2" borderId="13" xfId="1" applyFont="1" applyFill="1" applyBorder="1"/>
    <xf numFmtId="0" fontId="9" fillId="2" borderId="15" xfId="0" applyFont="1" applyFill="1" applyBorder="1" applyAlignment="1">
      <alignment horizontal="center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wrapText="1"/>
    </xf>
    <xf numFmtId="0" fontId="9" fillId="0" borderId="10" xfId="0" applyFont="1" applyBorder="1"/>
    <xf numFmtId="164" fontId="9" fillId="0" borderId="10" xfId="1" applyFont="1" applyBorder="1" applyAlignment="1">
      <alignment horizontal="center" vertical="center"/>
    </xf>
    <xf numFmtId="164" fontId="9" fillId="0" borderId="10" xfId="1" applyFont="1" applyFill="1" applyBorder="1" applyAlignment="1">
      <alignment horizontal="center" vertical="center"/>
    </xf>
    <xf numFmtId="0" fontId="3" fillId="0" borderId="10" xfId="0" applyFont="1" applyFill="1" applyBorder="1"/>
    <xf numFmtId="0" fontId="9" fillId="0" borderId="10" xfId="0" applyFont="1" applyBorder="1" applyAlignment="1">
      <alignment vertical="center"/>
    </xf>
    <xf numFmtId="164" fontId="9" fillId="2" borderId="10" xfId="1" applyFont="1" applyFill="1" applyBorder="1" applyAlignment="1">
      <alignment vertical="center"/>
    </xf>
    <xf numFmtId="0" fontId="9" fillId="0" borderId="10" xfId="0" applyFont="1" applyBorder="1" applyAlignment="1">
      <alignment horizontal="center"/>
    </xf>
    <xf numFmtId="0" fontId="9" fillId="0" borderId="17" xfId="0" applyFont="1" applyBorder="1"/>
    <xf numFmtId="16" fontId="9" fillId="0" borderId="10" xfId="0" applyNumberFormat="1" applyFont="1" applyBorder="1" applyAlignment="1">
      <alignment horizontal="center"/>
    </xf>
    <xf numFmtId="164" fontId="9" fillId="2" borderId="10" xfId="1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/>
    </xf>
    <xf numFmtId="165" fontId="9" fillId="0" borderId="10" xfId="1" applyNumberFormat="1" applyFont="1" applyBorder="1" applyAlignment="1">
      <alignment horizontal="center"/>
    </xf>
    <xf numFmtId="0" fontId="9" fillId="0" borderId="10" xfId="0" applyFont="1" applyBorder="1" applyAlignment="1"/>
    <xf numFmtId="0" fontId="9" fillId="0" borderId="10" xfId="0" applyFont="1" applyBorder="1" applyAlignment="1">
      <alignment horizontal="left" vertical="top"/>
    </xf>
    <xf numFmtId="0" fontId="9" fillId="2" borderId="13" xfId="0" applyFont="1" applyFill="1" applyBorder="1" applyAlignment="1">
      <alignment vertical="center"/>
    </xf>
    <xf numFmtId="164" fontId="9" fillId="2" borderId="13" xfId="1" applyFont="1" applyFill="1" applyBorder="1" applyAlignment="1">
      <alignment vertical="center"/>
    </xf>
    <xf numFmtId="0" fontId="9" fillId="0" borderId="10" xfId="0" applyFont="1" applyFill="1" applyBorder="1" applyAlignment="1">
      <alignment horizontal="center"/>
    </xf>
    <xf numFmtId="164" fontId="9" fillId="0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left" indent="2"/>
    </xf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0" fontId="9" fillId="0" borderId="19" xfId="0" applyFont="1" applyBorder="1" applyAlignment="1">
      <alignment vertical="center"/>
    </xf>
    <xf numFmtId="164" fontId="9" fillId="2" borderId="19" xfId="1" applyFont="1" applyFill="1" applyBorder="1" applyAlignment="1">
      <alignment vertical="center"/>
    </xf>
    <xf numFmtId="0" fontId="9" fillId="0" borderId="20" xfId="0" applyFont="1" applyBorder="1"/>
    <xf numFmtId="0" fontId="0" fillId="0" borderId="22" xfId="0" applyBorder="1"/>
    <xf numFmtId="164" fontId="0" fillId="2" borderId="22" xfId="1" applyFont="1" applyFill="1" applyBorder="1"/>
    <xf numFmtId="0" fontId="0" fillId="0" borderId="23" xfId="0" applyBorder="1"/>
    <xf numFmtId="0" fontId="0" fillId="0" borderId="0" xfId="0" applyBorder="1"/>
    <xf numFmtId="0" fontId="0" fillId="0" borderId="27" xfId="0" applyBorder="1"/>
    <xf numFmtId="164" fontId="0" fillId="2" borderId="25" xfId="1" applyFont="1" applyFill="1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8" fillId="3" borderId="29" xfId="0" applyFont="1" applyFill="1" applyBorder="1" applyAlignment="1">
      <alignment vertical="center"/>
    </xf>
    <xf numFmtId="0" fontId="8" fillId="3" borderId="30" xfId="0" applyFont="1" applyFill="1" applyBorder="1" applyAlignment="1">
      <alignment vertical="center" wrapText="1"/>
    </xf>
    <xf numFmtId="164" fontId="8" fillId="0" borderId="30" xfId="1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164" fontId="8" fillId="2" borderId="30" xfId="1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164" fontId="13" fillId="0" borderId="33" xfId="1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center" vertical="center"/>
    </xf>
    <xf numFmtId="4" fontId="13" fillId="0" borderId="33" xfId="0" applyNumberFormat="1" applyFont="1" applyBorder="1" applyAlignment="1">
      <alignment horizontal="center" vertical="center"/>
    </xf>
    <xf numFmtId="164" fontId="13" fillId="2" borderId="33" xfId="1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164" fontId="13" fillId="0" borderId="10" xfId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4" borderId="10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164" fontId="13" fillId="2" borderId="10" xfId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164" fontId="13" fillId="0" borderId="10" xfId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15" fontId="13" fillId="0" borderId="10" xfId="0" applyNumberFormat="1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164" fontId="13" fillId="2" borderId="10" xfId="1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164" fontId="13" fillId="0" borderId="19" xfId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164" fontId="13" fillId="2" borderId="19" xfId="1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164" fontId="12" fillId="2" borderId="36" xfId="1" applyFont="1" applyFill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/>
    <xf numFmtId="164" fontId="15" fillId="2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10" xfId="0" applyFont="1" applyBorder="1" applyAlignment="1">
      <alignment wrapText="1"/>
    </xf>
    <xf numFmtId="0" fontId="9" fillId="2" borderId="0" xfId="0" applyFont="1" applyFill="1" applyBorder="1"/>
    <xf numFmtId="0" fontId="9" fillId="0" borderId="26" xfId="0" applyFont="1" applyBorder="1"/>
    <xf numFmtId="0" fontId="9" fillId="0" borderId="26" xfId="0" applyFont="1" applyBorder="1" applyAlignment="1">
      <alignment horizontal="center"/>
    </xf>
    <xf numFmtId="0" fontId="9" fillId="0" borderId="38" xfId="0" applyFont="1" applyBorder="1"/>
    <xf numFmtId="0" fontId="8" fillId="3" borderId="43" xfId="0" applyFont="1" applyFill="1" applyBorder="1" applyAlignment="1">
      <alignment vertical="center"/>
    </xf>
    <xf numFmtId="0" fontId="8" fillId="3" borderId="44" xfId="0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Fill="1"/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left" vertical="center"/>
    </xf>
    <xf numFmtId="164" fontId="9" fillId="4" borderId="10" xfId="1" applyFont="1" applyFill="1" applyBorder="1" applyAlignment="1">
      <alignment horizontal="center" vertical="center"/>
    </xf>
    <xf numFmtId="164" fontId="18" fillId="4" borderId="10" xfId="1" applyFont="1" applyFill="1" applyBorder="1" applyAlignment="1">
      <alignment horizontal="center" vertical="center"/>
    </xf>
    <xf numFmtId="164" fontId="9" fillId="2" borderId="10" xfId="1" applyFont="1" applyFill="1" applyBorder="1" applyAlignment="1">
      <alignment horizontal="center"/>
    </xf>
    <xf numFmtId="164" fontId="18" fillId="0" borderId="10" xfId="1" applyFont="1" applyFill="1" applyBorder="1" applyAlignment="1">
      <alignment horizontal="center" vertical="center"/>
    </xf>
    <xf numFmtId="43" fontId="0" fillId="0" borderId="0" xfId="0" applyNumberFormat="1" applyFill="1"/>
    <xf numFmtId="164" fontId="19" fillId="0" borderId="0" xfId="1" applyFont="1" applyFill="1"/>
    <xf numFmtId="164" fontId="9" fillId="4" borderId="10" xfId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359834</xdr:colOff>
      <xdr:row>79</xdr:row>
      <xdr:rowOff>63504</xdr:rowOff>
    </xdr:from>
    <xdr:to>
      <xdr:col>1</xdr:col>
      <xdr:colOff>1154881</xdr:colOff>
      <xdr:row>88</xdr:row>
      <xdr:rowOff>130698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834" y="13546671"/>
          <a:ext cx="1292464" cy="1591194"/>
        </a:xfrm>
        <a:prstGeom prst="rect">
          <a:avLst/>
        </a:prstGeom>
      </xdr:spPr>
    </xdr:pic>
    <xdr:clientData/>
  </xdr:twoCellAnchor>
  <xdr:twoCellAnchor editAs="oneCell">
    <xdr:from>
      <xdr:col>1</xdr:col>
      <xdr:colOff>2656417</xdr:colOff>
      <xdr:row>78</xdr:row>
      <xdr:rowOff>52904</xdr:rowOff>
    </xdr:from>
    <xdr:to>
      <xdr:col>3</xdr:col>
      <xdr:colOff>902722</xdr:colOff>
      <xdr:row>91</xdr:row>
      <xdr:rowOff>93730</xdr:rowOff>
    </xdr:to>
    <xdr:pic>
      <xdr:nvPicPr>
        <xdr:cNvPr id="8" name="Picture 7" descr="Jofel U. Ron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53834" y="13377321"/>
          <a:ext cx="2299721" cy="209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2667000</xdr:colOff>
      <xdr:row>83</xdr:row>
      <xdr:rowOff>137583</xdr:rowOff>
    </xdr:from>
    <xdr:to>
      <xdr:col>3</xdr:col>
      <xdr:colOff>913305</xdr:colOff>
      <xdr:row>96</xdr:row>
      <xdr:rowOff>72563</xdr:rowOff>
    </xdr:to>
    <xdr:pic>
      <xdr:nvPicPr>
        <xdr:cNvPr id="13" name="Picture 12" descr="Jofel U. Ron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64417" y="9218083"/>
          <a:ext cx="2299721" cy="2093980"/>
        </a:xfrm>
        <a:prstGeom prst="rect">
          <a:avLst/>
        </a:prstGeom>
      </xdr:spPr>
    </xdr:pic>
    <xdr:clientData/>
  </xdr:twoCellAnchor>
  <xdr:twoCellAnchor editAs="oneCell">
    <xdr:from>
      <xdr:col>15</xdr:col>
      <xdr:colOff>243417</xdr:colOff>
      <xdr:row>85</xdr:row>
      <xdr:rowOff>105833</xdr:rowOff>
    </xdr:from>
    <xdr:to>
      <xdr:col>17</xdr:col>
      <xdr:colOff>128297</xdr:colOff>
      <xdr:row>95</xdr:row>
      <xdr:rowOff>14277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0" y="9503833"/>
          <a:ext cx="1292464" cy="1591194"/>
        </a:xfrm>
        <a:prstGeom prst="rect">
          <a:avLst/>
        </a:prstGeom>
      </xdr:spPr>
    </xdr:pic>
    <xdr:clientData/>
  </xdr:twoCellAnchor>
  <xdr:twoCellAnchor>
    <xdr:from>
      <xdr:col>13</xdr:col>
      <xdr:colOff>560916</xdr:colOff>
      <xdr:row>81</xdr:row>
      <xdr:rowOff>105833</xdr:rowOff>
    </xdr:from>
    <xdr:to>
      <xdr:col>17</xdr:col>
      <xdr:colOff>115357</xdr:colOff>
      <xdr:row>87</xdr:row>
      <xdr:rowOff>109008</xdr:rowOff>
    </xdr:to>
    <xdr:pic>
      <xdr:nvPicPr>
        <xdr:cNvPr id="9" name="Picture 4" descr="maam_annabel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2833" y="16859250"/>
          <a:ext cx="1681691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42333</xdr:colOff>
      <xdr:row>82</xdr:row>
      <xdr:rowOff>127000</xdr:rowOff>
    </xdr:from>
    <xdr:to>
      <xdr:col>20</xdr:col>
      <xdr:colOff>361275</xdr:colOff>
      <xdr:row>86</xdr:row>
      <xdr:rowOff>45467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00" y="17039167"/>
          <a:ext cx="1133858" cy="585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Y92"/>
  <sheetViews>
    <sheetView showGridLines="0" tabSelected="1" zoomScale="90" zoomScaleNormal="90" workbookViewId="0">
      <pane xSplit="5" ySplit="8" topLeftCell="F43" activePane="bottomRight" state="frozen"/>
      <selection pane="topRight" activeCell="F1" sqref="F1"/>
      <selection pane="bottomLeft" activeCell="A9" sqref="A9"/>
      <selection pane="bottomRight" activeCell="A71" sqref="A71:XFD80"/>
    </sheetView>
  </sheetViews>
  <sheetFormatPr defaultRowHeight="12.75" x14ac:dyDescent="0.2"/>
  <cols>
    <col min="1" max="1" width="7.42578125" customWidth="1"/>
    <col min="2" max="2" width="50" customWidth="1"/>
    <col min="3" max="3" width="10.85546875" customWidth="1"/>
    <col min="4" max="4" width="20.5703125" customWidth="1"/>
    <col min="5" max="5" width="11.7109375" hidden="1" customWidth="1"/>
    <col min="6" max="6" width="9.28515625" customWidth="1"/>
    <col min="7" max="8" width="10.5703125" hidden="1" customWidth="1"/>
    <col min="9" max="9" width="11.140625" customWidth="1"/>
    <col min="10" max="13" width="10.5703125" hidden="1" customWidth="1"/>
    <col min="14" max="14" width="10.85546875" customWidth="1"/>
    <col min="15" max="15" width="10.5703125" hidden="1" customWidth="1"/>
    <col min="16" max="16" width="11.42578125" customWidth="1"/>
    <col min="17" max="17" width="9.7109375" customWidth="1"/>
    <col min="18" max="18" width="12.140625" customWidth="1"/>
    <col min="19" max="19" width="13.42578125" style="6" customWidth="1"/>
    <col min="20" max="20" width="12.140625" style="7" customWidth="1"/>
    <col min="21" max="21" width="32.140625" customWidth="1"/>
    <col min="22" max="22" width="10" hidden="1" customWidth="1"/>
    <col min="23" max="23" width="14.42578125" hidden="1" customWidth="1"/>
    <col min="24" max="24" width="11.42578125" hidden="1" customWidth="1"/>
    <col min="25" max="31" width="10.5703125" hidden="1" customWidth="1"/>
    <col min="32" max="32" width="12.85546875" hidden="1" customWidth="1"/>
    <col min="33" max="33" width="10.5703125" hidden="1" customWidth="1"/>
    <col min="34" max="34" width="11" hidden="1" customWidth="1"/>
    <col min="35" max="35" width="11.7109375" hidden="1" customWidth="1"/>
    <col min="36" max="37" width="10.85546875" hidden="1" customWidth="1"/>
    <col min="38" max="38" width="12.7109375" style="8" hidden="1" customWidth="1"/>
    <col min="39" max="39" width="10.85546875" hidden="1" customWidth="1"/>
    <col min="40" max="41" width="9.42578125" hidden="1" customWidth="1"/>
    <col min="42" max="42" width="0" hidden="1" customWidth="1"/>
    <col min="43" max="43" width="18.28515625" hidden="1" customWidth="1"/>
    <col min="44" max="48" width="10.140625" hidden="1" customWidth="1"/>
    <col min="49" max="49" width="13.140625" hidden="1" customWidth="1"/>
    <col min="50" max="50" width="21.5703125" hidden="1" customWidth="1"/>
  </cols>
  <sheetData>
    <row r="2" spans="1:50" s="2" customFormat="1" ht="20.25" x14ac:dyDescent="0.3">
      <c r="A2" s="1" t="s">
        <v>0</v>
      </c>
      <c r="S2" s="3"/>
      <c r="T2" s="4"/>
      <c r="V2" s="2" t="s">
        <v>1</v>
      </c>
      <c r="AL2" s="5"/>
    </row>
    <row r="3" spans="1:50" ht="15.75" x14ac:dyDescent="0.25">
      <c r="A3" s="1" t="s">
        <v>2</v>
      </c>
    </row>
    <row r="4" spans="1:50" s="10" customFormat="1" ht="18" x14ac:dyDescent="0.25">
      <c r="A4" s="9" t="s">
        <v>156</v>
      </c>
      <c r="R4" s="11"/>
      <c r="S4" s="12"/>
      <c r="T4" s="13"/>
      <c r="V4" s="9" t="s">
        <v>3</v>
      </c>
      <c r="AL4" s="14"/>
      <c r="AN4" s="11"/>
      <c r="AO4" s="11"/>
      <c r="AP4" s="11"/>
      <c r="AQ4" s="11"/>
    </row>
    <row r="5" spans="1:50" s="16" customFormat="1" ht="13.5" thickBot="1" x14ac:dyDescent="0.25">
      <c r="A5" s="15"/>
      <c r="R5" s="15"/>
      <c r="S5" s="17"/>
      <c r="T5" s="18"/>
      <c r="AL5" s="19"/>
      <c r="AN5" s="15"/>
      <c r="AO5" s="15"/>
      <c r="AP5" s="15"/>
      <c r="AQ5" s="15"/>
    </row>
    <row r="6" spans="1:50" s="20" customFormat="1" ht="12" x14ac:dyDescent="0.2">
      <c r="A6" s="182" t="s">
        <v>4</v>
      </c>
      <c r="B6" s="176" t="s">
        <v>5</v>
      </c>
      <c r="C6" s="176" t="s">
        <v>6</v>
      </c>
      <c r="D6" s="176" t="s">
        <v>7</v>
      </c>
      <c r="E6" s="176" t="s">
        <v>8</v>
      </c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85"/>
      <c r="Q6" s="178" t="s">
        <v>9</v>
      </c>
      <c r="R6" s="176" t="s">
        <v>10</v>
      </c>
      <c r="S6" s="177"/>
      <c r="T6" s="177"/>
      <c r="U6" s="178" t="s">
        <v>11</v>
      </c>
      <c r="V6" s="179" t="s">
        <v>6</v>
      </c>
      <c r="W6" s="168" t="s">
        <v>7</v>
      </c>
      <c r="X6" s="181" t="s">
        <v>12</v>
      </c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9"/>
      <c r="AJ6" s="168" t="s">
        <v>9</v>
      </c>
      <c r="AK6" s="181" t="s">
        <v>10</v>
      </c>
      <c r="AL6" s="170"/>
      <c r="AM6" s="179"/>
      <c r="AN6" s="181" t="s">
        <v>13</v>
      </c>
      <c r="AO6" s="170"/>
      <c r="AP6" s="179"/>
      <c r="AQ6" s="168" t="s">
        <v>14</v>
      </c>
      <c r="AR6" s="170" t="s">
        <v>15</v>
      </c>
      <c r="AS6" s="170"/>
      <c r="AT6" s="170"/>
      <c r="AU6" s="170"/>
      <c r="AV6" s="170"/>
      <c r="AW6" s="170"/>
      <c r="AX6" s="171" t="s">
        <v>16</v>
      </c>
    </row>
    <row r="7" spans="1:50" s="30" customFormat="1" ht="45.75" thickBot="1" x14ac:dyDescent="0.25">
      <c r="A7" s="183"/>
      <c r="B7" s="184"/>
      <c r="C7" s="184"/>
      <c r="D7" s="184"/>
      <c r="E7" s="21" t="s">
        <v>17</v>
      </c>
      <c r="F7" s="22" t="s">
        <v>18</v>
      </c>
      <c r="G7" s="23" t="s">
        <v>19</v>
      </c>
      <c r="H7" s="23" t="s">
        <v>20</v>
      </c>
      <c r="I7" s="23" t="s">
        <v>21</v>
      </c>
      <c r="J7" s="23" t="s">
        <v>22</v>
      </c>
      <c r="K7" s="23" t="s">
        <v>23</v>
      </c>
      <c r="L7" s="23" t="s">
        <v>24</v>
      </c>
      <c r="M7" s="23" t="s">
        <v>25</v>
      </c>
      <c r="N7" s="23" t="s">
        <v>26</v>
      </c>
      <c r="O7" s="23" t="s">
        <v>27</v>
      </c>
      <c r="P7" s="23" t="s">
        <v>28</v>
      </c>
      <c r="Q7" s="169"/>
      <c r="R7" s="24" t="s">
        <v>29</v>
      </c>
      <c r="S7" s="25" t="s">
        <v>37</v>
      </c>
      <c r="T7" s="26" t="s">
        <v>30</v>
      </c>
      <c r="U7" s="169"/>
      <c r="V7" s="180"/>
      <c r="W7" s="169"/>
      <c r="X7" s="27" t="s">
        <v>17</v>
      </c>
      <c r="Y7" s="27" t="s">
        <v>31</v>
      </c>
      <c r="Z7" s="27" t="s">
        <v>19</v>
      </c>
      <c r="AA7" s="27" t="s">
        <v>20</v>
      </c>
      <c r="AB7" s="27" t="s">
        <v>21</v>
      </c>
      <c r="AC7" s="27" t="s">
        <v>22</v>
      </c>
      <c r="AD7" s="27" t="s">
        <v>23</v>
      </c>
      <c r="AE7" s="27" t="s">
        <v>32</v>
      </c>
      <c r="AF7" s="27" t="s">
        <v>25</v>
      </c>
      <c r="AG7" s="27" t="s">
        <v>33</v>
      </c>
      <c r="AH7" s="27" t="s">
        <v>34</v>
      </c>
      <c r="AI7" s="27" t="s">
        <v>35</v>
      </c>
      <c r="AJ7" s="169"/>
      <c r="AK7" s="28" t="s">
        <v>36</v>
      </c>
      <c r="AL7" s="29" t="s">
        <v>37</v>
      </c>
      <c r="AM7" s="28" t="s">
        <v>30</v>
      </c>
      <c r="AN7" s="28" t="s">
        <v>29</v>
      </c>
      <c r="AO7" s="28" t="s">
        <v>37</v>
      </c>
      <c r="AP7" s="28" t="s">
        <v>30</v>
      </c>
      <c r="AQ7" s="169"/>
      <c r="AR7" s="23" t="s">
        <v>19</v>
      </c>
      <c r="AS7" s="23" t="s">
        <v>20</v>
      </c>
      <c r="AT7" s="23" t="s">
        <v>21</v>
      </c>
      <c r="AU7" s="23" t="s">
        <v>22</v>
      </c>
      <c r="AV7" s="23" t="s">
        <v>23</v>
      </c>
      <c r="AW7" s="23" t="s">
        <v>38</v>
      </c>
      <c r="AX7" s="172"/>
    </row>
    <row r="8" spans="1:50" s="36" customFormat="1" ht="14.25" thickTop="1" thickBot="1" x14ac:dyDescent="0.25">
      <c r="A8" s="155" t="s">
        <v>39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2"/>
      <c r="T8" s="33"/>
      <c r="U8" s="156"/>
      <c r="V8" s="31"/>
      <c r="W8" s="31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1"/>
      <c r="AK8" s="34"/>
      <c r="AL8" s="35"/>
      <c r="AM8" s="34"/>
      <c r="AN8" s="34"/>
      <c r="AO8" s="34"/>
      <c r="AP8" s="34"/>
      <c r="AQ8" s="31"/>
      <c r="AR8" s="31"/>
      <c r="AS8" s="31"/>
      <c r="AT8" s="31"/>
      <c r="AU8" s="31"/>
      <c r="AV8" s="31"/>
      <c r="AW8" s="31"/>
      <c r="AX8" s="31"/>
    </row>
    <row r="9" spans="1:50" s="16" customFormat="1" x14ac:dyDescent="0.2">
      <c r="A9" s="39"/>
      <c r="B9" s="37" t="s">
        <v>40</v>
      </c>
      <c r="C9" s="38"/>
      <c r="D9" s="38"/>
      <c r="E9" s="38"/>
      <c r="F9" s="38"/>
      <c r="G9" s="38"/>
      <c r="H9" s="38"/>
      <c r="I9" s="38"/>
      <c r="J9" s="37"/>
      <c r="K9" s="38"/>
      <c r="L9" s="38"/>
      <c r="M9" s="38"/>
      <c r="N9" s="38"/>
      <c r="O9" s="38"/>
      <c r="P9" s="38"/>
      <c r="Q9" s="38"/>
      <c r="R9" s="39"/>
      <c r="S9" s="40"/>
      <c r="T9" s="39"/>
      <c r="U9" s="42"/>
      <c r="V9" s="151"/>
      <c r="W9" s="38"/>
      <c r="X9" s="38"/>
      <c r="Y9" s="38"/>
      <c r="Z9" s="38"/>
      <c r="AA9" s="38"/>
      <c r="AB9" s="38"/>
      <c r="AC9" s="38"/>
      <c r="AD9" s="37"/>
      <c r="AE9" s="38"/>
      <c r="AF9" s="38"/>
      <c r="AG9" s="38"/>
      <c r="AH9" s="38"/>
      <c r="AI9" s="38"/>
      <c r="AJ9" s="42"/>
      <c r="AK9" s="38">
        <f>AL9+AM9</f>
        <v>0</v>
      </c>
      <c r="AL9" s="43"/>
      <c r="AM9" s="38"/>
      <c r="AN9" s="38">
        <f>AO9+AP9</f>
        <v>0</v>
      </c>
      <c r="AO9" s="39"/>
      <c r="AP9" s="44"/>
      <c r="AQ9" s="39"/>
      <c r="AR9" s="38"/>
      <c r="AS9" s="38"/>
      <c r="AT9" s="38"/>
      <c r="AU9" s="38"/>
      <c r="AV9" s="38"/>
      <c r="AW9" s="38"/>
      <c r="AX9" s="41"/>
    </row>
    <row r="10" spans="1:50" s="16" customFormat="1" ht="22.5" hidden="1" x14ac:dyDescent="0.2">
      <c r="A10" s="54"/>
      <c r="B10" s="45" t="s">
        <v>41</v>
      </c>
      <c r="C10" s="46" t="s">
        <v>136</v>
      </c>
      <c r="D10" s="47" t="str">
        <f>VLOOKUP(B10,Sheet2!A:B,2,FALSE)</f>
        <v>NP- 53.5  Agency to Agency</v>
      </c>
      <c r="E10" s="46" t="s">
        <v>43</v>
      </c>
      <c r="F10" s="46" t="s">
        <v>43</v>
      </c>
      <c r="G10" s="48"/>
      <c r="H10" s="48"/>
      <c r="I10" s="46" t="s">
        <v>43</v>
      </c>
      <c r="J10" s="48"/>
      <c r="K10" s="48"/>
      <c r="L10" s="48"/>
      <c r="M10" s="48"/>
      <c r="N10" s="47" t="s">
        <v>139</v>
      </c>
      <c r="O10" s="47" t="s">
        <v>139</v>
      </c>
      <c r="P10" s="47" t="s">
        <v>139</v>
      </c>
      <c r="Q10" s="46" t="s">
        <v>44</v>
      </c>
      <c r="R10" s="49">
        <f>S10</f>
        <v>0</v>
      </c>
      <c r="S10" s="49">
        <v>0</v>
      </c>
      <c r="T10" s="51"/>
      <c r="U10" s="48"/>
      <c r="V10" s="152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52">
        <f t="shared" ref="AK10:AK16" si="0">AL10+AM10</f>
        <v>0</v>
      </c>
      <c r="AL10" s="53"/>
      <c r="AM10" s="52"/>
      <c r="AN10" s="48">
        <f t="shared" ref="AN10:AN16" si="1">AO10+AP10</f>
        <v>0</v>
      </c>
      <c r="AO10" s="54"/>
      <c r="AP10" s="54"/>
      <c r="AQ10" s="54"/>
      <c r="AR10" s="48"/>
      <c r="AS10" s="48"/>
      <c r="AT10" s="48"/>
      <c r="AU10" s="48"/>
      <c r="AV10" s="48"/>
      <c r="AW10" s="48"/>
      <c r="AX10" s="55"/>
    </row>
    <row r="11" spans="1:50" s="16" customFormat="1" ht="22.5" hidden="1" x14ac:dyDescent="0.2">
      <c r="A11" s="54"/>
      <c r="B11" s="45" t="s">
        <v>45</v>
      </c>
      <c r="C11" s="46" t="s">
        <v>136</v>
      </c>
      <c r="D11" s="47" t="str">
        <f>VLOOKUP(B11,Sheet2!A:B,2,FALSE)</f>
        <v>NP- 53.5  Agency to Agency</v>
      </c>
      <c r="E11" s="46" t="s">
        <v>43</v>
      </c>
      <c r="F11" s="46" t="s">
        <v>43</v>
      </c>
      <c r="G11" s="56"/>
      <c r="H11" s="56"/>
      <c r="I11" s="46" t="s">
        <v>43</v>
      </c>
      <c r="J11" s="56"/>
      <c r="K11" s="56"/>
      <c r="L11" s="56"/>
      <c r="M11" s="54"/>
      <c r="N11" s="47" t="s">
        <v>139</v>
      </c>
      <c r="O11" s="47" t="s">
        <v>139</v>
      </c>
      <c r="P11" s="47" t="s">
        <v>139</v>
      </c>
      <c r="Q11" s="46" t="s">
        <v>44</v>
      </c>
      <c r="R11" s="49">
        <f>S11</f>
        <v>0</v>
      </c>
      <c r="S11" s="49">
        <v>0</v>
      </c>
      <c r="T11" s="50"/>
      <c r="U11" s="48"/>
      <c r="V11" s="153"/>
      <c r="W11" s="54"/>
      <c r="X11" s="56"/>
      <c r="Y11" s="56"/>
      <c r="Z11" s="56"/>
      <c r="AA11" s="56"/>
      <c r="AB11" s="56"/>
      <c r="AC11" s="56"/>
      <c r="AD11" s="56"/>
      <c r="AE11" s="56"/>
      <c r="AF11" s="54"/>
      <c r="AG11" s="54"/>
      <c r="AH11" s="56"/>
      <c r="AI11" s="56"/>
      <c r="AJ11" s="54"/>
      <c r="AK11" s="52">
        <f t="shared" si="0"/>
        <v>27670.15</v>
      </c>
      <c r="AL11" s="57">
        <v>27670.15</v>
      </c>
      <c r="AM11" s="46"/>
      <c r="AN11" s="48">
        <f t="shared" si="1"/>
        <v>0</v>
      </c>
      <c r="AO11" s="58"/>
      <c r="AP11" s="59"/>
      <c r="AQ11" s="59"/>
      <c r="AR11" s="54"/>
      <c r="AS11" s="54"/>
      <c r="AT11" s="54"/>
      <c r="AU11" s="54"/>
      <c r="AV11" s="54"/>
      <c r="AW11" s="54"/>
      <c r="AX11" s="55"/>
    </row>
    <row r="12" spans="1:50" s="16" customFormat="1" ht="22.5" hidden="1" x14ac:dyDescent="0.2">
      <c r="A12" s="54"/>
      <c r="B12" s="45" t="s">
        <v>46</v>
      </c>
      <c r="C12" s="46" t="s">
        <v>136</v>
      </c>
      <c r="D12" s="47" t="str">
        <f>VLOOKUP(B12,Sheet2!A:B,2,FALSE)</f>
        <v>NP- 53.5  Agency to Agency</v>
      </c>
      <c r="E12" s="46" t="s">
        <v>43</v>
      </c>
      <c r="F12" s="46" t="s">
        <v>43</v>
      </c>
      <c r="G12" s="48"/>
      <c r="H12" s="48"/>
      <c r="I12" s="46" t="s">
        <v>43</v>
      </c>
      <c r="J12" s="48"/>
      <c r="K12" s="48"/>
      <c r="L12" s="48"/>
      <c r="M12" s="48"/>
      <c r="N12" s="47" t="s">
        <v>139</v>
      </c>
      <c r="O12" s="47" t="s">
        <v>139</v>
      </c>
      <c r="P12" s="47" t="s">
        <v>139</v>
      </c>
      <c r="Q12" s="46" t="s">
        <v>44</v>
      </c>
      <c r="R12" s="49">
        <f>S12</f>
        <v>0</v>
      </c>
      <c r="S12" s="49">
        <v>0</v>
      </c>
      <c r="T12" s="50"/>
      <c r="U12" s="48"/>
      <c r="V12" s="152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52">
        <f t="shared" si="0"/>
        <v>0</v>
      </c>
      <c r="AL12" s="53"/>
      <c r="AM12" s="52"/>
      <c r="AN12" s="48">
        <f t="shared" si="1"/>
        <v>0</v>
      </c>
      <c r="AO12" s="54"/>
      <c r="AP12" s="54"/>
      <c r="AQ12" s="54"/>
      <c r="AR12" s="48"/>
      <c r="AS12" s="48"/>
      <c r="AT12" s="48"/>
      <c r="AU12" s="48"/>
      <c r="AV12" s="48"/>
      <c r="AW12" s="48"/>
      <c r="AX12" s="55"/>
    </row>
    <row r="13" spans="1:50" s="16" customFormat="1" ht="22.5" hidden="1" x14ac:dyDescent="0.2">
      <c r="A13" s="54"/>
      <c r="B13" s="45" t="s">
        <v>47</v>
      </c>
      <c r="C13" s="46" t="s">
        <v>136</v>
      </c>
      <c r="D13" s="47" t="str">
        <f>VLOOKUP(B13,Sheet2!A:B,2,FALSE)</f>
        <v>NP- 53.5  Agency to Agency</v>
      </c>
      <c r="E13" s="46" t="s">
        <v>43</v>
      </c>
      <c r="F13" s="46" t="s">
        <v>43</v>
      </c>
      <c r="G13" s="48"/>
      <c r="H13" s="48"/>
      <c r="I13" s="46" t="s">
        <v>43</v>
      </c>
      <c r="J13" s="48"/>
      <c r="K13" s="48"/>
      <c r="L13" s="48"/>
      <c r="M13" s="48"/>
      <c r="N13" s="47" t="s">
        <v>139</v>
      </c>
      <c r="O13" s="47" t="s">
        <v>139</v>
      </c>
      <c r="P13" s="47" t="s">
        <v>139</v>
      </c>
      <c r="Q13" s="46" t="s">
        <v>44</v>
      </c>
      <c r="R13" s="49">
        <f t="shared" ref="R13:R15" si="2">S13</f>
        <v>0</v>
      </c>
      <c r="S13" s="49">
        <v>0</v>
      </c>
      <c r="T13" s="50"/>
      <c r="U13" s="48"/>
      <c r="V13" s="152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52">
        <f>AL13+AM13</f>
        <v>7489.53</v>
      </c>
      <c r="AL13" s="53">
        <v>7489.53</v>
      </c>
      <c r="AM13" s="52"/>
      <c r="AN13" s="48">
        <f>AO13+AP13</f>
        <v>0</v>
      </c>
      <c r="AO13" s="54"/>
      <c r="AP13" s="54"/>
      <c r="AQ13" s="54"/>
      <c r="AR13" s="48"/>
      <c r="AS13" s="48"/>
      <c r="AT13" s="48"/>
      <c r="AU13" s="48"/>
      <c r="AV13" s="48"/>
      <c r="AW13" s="48"/>
      <c r="AX13" s="55"/>
    </row>
    <row r="14" spans="1:50" s="16" customFormat="1" ht="22.5" hidden="1" x14ac:dyDescent="0.2">
      <c r="A14" s="54"/>
      <c r="B14" s="45" t="s">
        <v>48</v>
      </c>
      <c r="C14" s="46" t="s">
        <v>136</v>
      </c>
      <c r="D14" s="47" t="str">
        <f>VLOOKUP(B14,Sheet2!A:B,2,FALSE)</f>
        <v>NP- 53.5  Agency to Agency</v>
      </c>
      <c r="E14" s="46" t="s">
        <v>43</v>
      </c>
      <c r="F14" s="46" t="s">
        <v>43</v>
      </c>
      <c r="G14" s="60"/>
      <c r="H14" s="60"/>
      <c r="I14" s="46" t="s">
        <v>43</v>
      </c>
      <c r="J14" s="60"/>
      <c r="K14" s="60"/>
      <c r="L14" s="60"/>
      <c r="M14" s="60"/>
      <c r="N14" s="47" t="s">
        <v>139</v>
      </c>
      <c r="O14" s="47" t="s">
        <v>139</v>
      </c>
      <c r="P14" s="47" t="s">
        <v>139</v>
      </c>
      <c r="Q14" s="46" t="s">
        <v>44</v>
      </c>
      <c r="R14" s="49">
        <f t="shared" si="2"/>
        <v>0</v>
      </c>
      <c r="S14" s="49">
        <v>0</v>
      </c>
      <c r="T14" s="50"/>
      <c r="U14" s="60"/>
      <c r="V14" s="153"/>
      <c r="W14" s="54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54"/>
      <c r="AK14" s="52">
        <f t="shared" si="0"/>
        <v>0</v>
      </c>
      <c r="AL14" s="57"/>
      <c r="AM14" s="46"/>
      <c r="AN14" s="48">
        <f t="shared" si="1"/>
        <v>0</v>
      </c>
      <c r="AO14" s="54"/>
      <c r="AP14" s="54"/>
      <c r="AQ14" s="60"/>
      <c r="AR14" s="60"/>
      <c r="AS14" s="60"/>
      <c r="AT14" s="60"/>
      <c r="AU14" s="60"/>
      <c r="AV14" s="60"/>
      <c r="AW14" s="60"/>
      <c r="AX14" s="55"/>
    </row>
    <row r="15" spans="1:50" s="16" customFormat="1" ht="22.5" hidden="1" x14ac:dyDescent="0.2">
      <c r="A15" s="54"/>
      <c r="B15" s="61" t="s">
        <v>50</v>
      </c>
      <c r="C15" s="46" t="s">
        <v>136</v>
      </c>
      <c r="D15" s="47" t="str">
        <f>VLOOKUP(B15,Sheet2!A:B,2,FALSE)</f>
        <v>NP- 53.5  Agency to Agency</v>
      </c>
      <c r="E15" s="46" t="s">
        <v>43</v>
      </c>
      <c r="F15" s="46" t="s">
        <v>43</v>
      </c>
      <c r="G15" s="48"/>
      <c r="H15" s="48"/>
      <c r="I15" s="46" t="s">
        <v>43</v>
      </c>
      <c r="J15" s="48"/>
      <c r="K15" s="48"/>
      <c r="L15" s="48"/>
      <c r="M15" s="48"/>
      <c r="N15" s="47" t="s">
        <v>139</v>
      </c>
      <c r="O15" s="47" t="s">
        <v>139</v>
      </c>
      <c r="P15" s="47" t="s">
        <v>139</v>
      </c>
      <c r="Q15" s="46" t="s">
        <v>44</v>
      </c>
      <c r="R15" s="49">
        <f t="shared" si="2"/>
        <v>0</v>
      </c>
      <c r="S15" s="49">
        <v>0</v>
      </c>
      <c r="T15" s="50"/>
      <c r="U15" s="48"/>
      <c r="V15" s="152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52">
        <f t="shared" si="0"/>
        <v>31243.32</v>
      </c>
      <c r="AL15" s="53">
        <v>31243.32</v>
      </c>
      <c r="AM15" s="52"/>
      <c r="AN15" s="48">
        <f t="shared" si="1"/>
        <v>0</v>
      </c>
      <c r="AO15" s="54"/>
      <c r="AP15" s="54"/>
      <c r="AQ15" s="54"/>
      <c r="AR15" s="48"/>
      <c r="AS15" s="48"/>
      <c r="AT15" s="48"/>
      <c r="AU15" s="48"/>
      <c r="AV15" s="48"/>
      <c r="AW15" s="48"/>
      <c r="AX15" s="55"/>
    </row>
    <row r="16" spans="1:50" s="16" customFormat="1" x14ac:dyDescent="0.2">
      <c r="A16" s="39"/>
      <c r="B16" s="37" t="s">
        <v>51</v>
      </c>
      <c r="C16" s="38"/>
      <c r="D16" s="38"/>
      <c r="E16" s="38"/>
      <c r="F16" s="38"/>
      <c r="G16" s="38"/>
      <c r="H16" s="38"/>
      <c r="I16" s="38"/>
      <c r="J16" s="37"/>
      <c r="K16" s="38"/>
      <c r="L16" s="38"/>
      <c r="M16" s="38"/>
      <c r="N16" s="38"/>
      <c r="O16" s="38"/>
      <c r="P16" s="38"/>
      <c r="Q16" s="38"/>
      <c r="R16" s="39"/>
      <c r="S16" s="40"/>
      <c r="T16" s="39"/>
      <c r="U16" s="42"/>
      <c r="V16" s="151"/>
      <c r="W16" s="38"/>
      <c r="X16" s="38"/>
      <c r="Y16" s="38"/>
      <c r="Z16" s="38"/>
      <c r="AA16" s="38"/>
      <c r="AB16" s="38"/>
      <c r="AC16" s="38"/>
      <c r="AD16" s="37"/>
      <c r="AE16" s="38"/>
      <c r="AF16" s="38"/>
      <c r="AG16" s="38"/>
      <c r="AH16" s="38"/>
      <c r="AI16" s="38"/>
      <c r="AJ16" s="42"/>
      <c r="AK16" s="62">
        <f t="shared" si="0"/>
        <v>0</v>
      </c>
      <c r="AL16" s="63"/>
      <c r="AM16" s="62"/>
      <c r="AN16" s="38">
        <f t="shared" si="1"/>
        <v>0</v>
      </c>
      <c r="AO16" s="39"/>
      <c r="AP16" s="44"/>
      <c r="AQ16" s="39"/>
      <c r="AR16" s="38"/>
      <c r="AS16" s="38"/>
      <c r="AT16" s="38"/>
      <c r="AU16" s="38"/>
      <c r="AV16" s="38"/>
      <c r="AW16" s="38"/>
      <c r="AX16" s="41"/>
    </row>
    <row r="17" spans="1:50" s="16" customFormat="1" hidden="1" x14ac:dyDescent="0.2">
      <c r="A17" s="54"/>
      <c r="B17" s="48" t="s">
        <v>52</v>
      </c>
      <c r="C17" s="46" t="s">
        <v>136</v>
      </c>
      <c r="D17" s="47"/>
      <c r="E17" s="48"/>
      <c r="F17" s="46"/>
      <c r="G17" s="48"/>
      <c r="H17" s="48"/>
      <c r="I17" s="46"/>
      <c r="J17" s="48"/>
      <c r="K17" s="48"/>
      <c r="L17" s="48"/>
      <c r="M17" s="48"/>
      <c r="N17" s="47"/>
      <c r="O17" s="47"/>
      <c r="P17" s="47"/>
      <c r="Q17" s="46"/>
      <c r="R17" s="49"/>
      <c r="S17" s="50"/>
      <c r="T17" s="64"/>
      <c r="U17" s="48"/>
      <c r="V17" s="152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52"/>
      <c r="AL17" s="53">
        <v>1220</v>
      </c>
      <c r="AM17" s="52"/>
      <c r="AN17" s="54"/>
      <c r="AO17" s="54"/>
      <c r="AP17" s="54"/>
      <c r="AQ17" s="54"/>
      <c r="AR17" s="48"/>
      <c r="AS17" s="48"/>
      <c r="AT17" s="48"/>
      <c r="AU17" s="48"/>
      <c r="AV17" s="48"/>
      <c r="AW17" s="48"/>
      <c r="AX17" s="55"/>
    </row>
    <row r="18" spans="1:50" s="16" customFormat="1" ht="22.5" hidden="1" x14ac:dyDescent="0.2">
      <c r="A18" s="54"/>
      <c r="B18" s="48" t="s">
        <v>54</v>
      </c>
      <c r="C18" s="46" t="s">
        <v>136</v>
      </c>
      <c r="D18" s="47" t="str">
        <f>VLOOKUP(B18,Sheet2!A:B,2,FALSE)</f>
        <v>52.1b (Shopping)</v>
      </c>
      <c r="E18" s="48"/>
      <c r="F18" s="46" t="s">
        <v>43</v>
      </c>
      <c r="G18" s="48"/>
      <c r="H18" s="48"/>
      <c r="I18" s="46" t="s">
        <v>43</v>
      </c>
      <c r="J18" s="48"/>
      <c r="K18" s="48"/>
      <c r="L18" s="48"/>
      <c r="M18" s="48"/>
      <c r="N18" s="47" t="s">
        <v>139</v>
      </c>
      <c r="O18" s="47" t="s">
        <v>139</v>
      </c>
      <c r="P18" s="47" t="s">
        <v>139</v>
      </c>
      <c r="Q18" s="46" t="s">
        <v>44</v>
      </c>
      <c r="R18" s="49">
        <f>S18</f>
        <v>0</v>
      </c>
      <c r="S18" s="49">
        <v>0</v>
      </c>
      <c r="T18" s="64"/>
      <c r="U18" s="48"/>
      <c r="V18" s="152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52"/>
      <c r="AL18" s="53">
        <v>40940</v>
      </c>
      <c r="AM18" s="52"/>
      <c r="AN18" s="54"/>
      <c r="AO18" s="54"/>
      <c r="AP18" s="54"/>
      <c r="AQ18" s="54"/>
      <c r="AR18" s="48"/>
      <c r="AS18" s="48"/>
      <c r="AT18" s="48"/>
      <c r="AU18" s="48"/>
      <c r="AV18" s="48"/>
      <c r="AW18" s="48"/>
      <c r="AX18" s="55"/>
    </row>
    <row r="19" spans="1:50" s="16" customFormat="1" ht="22.5" hidden="1" x14ac:dyDescent="0.2">
      <c r="A19" s="54"/>
      <c r="B19" s="48" t="s">
        <v>55</v>
      </c>
      <c r="C19" s="46" t="s">
        <v>136</v>
      </c>
      <c r="D19" s="47" t="str">
        <f>VLOOKUP(B19,Sheet2!A:B,2,FALSE)</f>
        <v>52.1b (Shopping)</v>
      </c>
      <c r="E19" s="48"/>
      <c r="F19" s="46" t="s">
        <v>43</v>
      </c>
      <c r="G19" s="48"/>
      <c r="H19" s="48"/>
      <c r="I19" s="46" t="s">
        <v>43</v>
      </c>
      <c r="J19" s="48"/>
      <c r="K19" s="48"/>
      <c r="L19" s="48"/>
      <c r="M19" s="48"/>
      <c r="N19" s="47" t="s">
        <v>139</v>
      </c>
      <c r="O19" s="47" t="s">
        <v>139</v>
      </c>
      <c r="P19" s="47" t="s">
        <v>139</v>
      </c>
      <c r="Q19" s="46" t="s">
        <v>44</v>
      </c>
      <c r="R19" s="49">
        <f t="shared" ref="R19:R22" si="3">S19</f>
        <v>0</v>
      </c>
      <c r="S19" s="49">
        <v>0</v>
      </c>
      <c r="T19" s="64"/>
      <c r="U19" s="48"/>
      <c r="V19" s="152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52"/>
      <c r="AL19" s="53">
        <v>11880</v>
      </c>
      <c r="AM19" s="52"/>
      <c r="AN19" s="54"/>
      <c r="AO19" s="54"/>
      <c r="AP19" s="54"/>
      <c r="AQ19" s="54"/>
      <c r="AR19" s="48"/>
      <c r="AS19" s="48"/>
      <c r="AT19" s="48"/>
      <c r="AU19" s="48"/>
      <c r="AV19" s="48"/>
      <c r="AW19" s="48"/>
      <c r="AX19" s="55"/>
    </row>
    <row r="20" spans="1:50" s="16" customFormat="1" ht="22.5" hidden="1" x14ac:dyDescent="0.2">
      <c r="A20" s="54"/>
      <c r="B20" s="48" t="s">
        <v>56</v>
      </c>
      <c r="C20" s="46" t="s">
        <v>136</v>
      </c>
      <c r="D20" s="47" t="str">
        <f>VLOOKUP(B20,Sheet2!A:B,2,FALSE)</f>
        <v>52.1b (Shopping)</v>
      </c>
      <c r="E20" s="48"/>
      <c r="F20" s="46" t="s">
        <v>43</v>
      </c>
      <c r="G20" s="48"/>
      <c r="H20" s="48"/>
      <c r="I20" s="46" t="s">
        <v>43</v>
      </c>
      <c r="J20" s="48"/>
      <c r="K20" s="48"/>
      <c r="L20" s="48"/>
      <c r="M20" s="48"/>
      <c r="N20" s="47" t="s">
        <v>139</v>
      </c>
      <c r="O20" s="47" t="s">
        <v>139</v>
      </c>
      <c r="P20" s="47" t="s">
        <v>139</v>
      </c>
      <c r="Q20" s="46" t="s">
        <v>44</v>
      </c>
      <c r="R20" s="49">
        <f t="shared" si="3"/>
        <v>0</v>
      </c>
      <c r="S20" s="49">
        <v>0</v>
      </c>
      <c r="T20" s="64"/>
      <c r="U20" s="48"/>
      <c r="V20" s="152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52"/>
      <c r="AL20" s="53">
        <v>39406</v>
      </c>
      <c r="AM20" s="52"/>
      <c r="AN20" s="54"/>
      <c r="AO20" s="54"/>
      <c r="AP20" s="54"/>
      <c r="AQ20" s="54"/>
      <c r="AR20" s="48"/>
      <c r="AS20" s="48"/>
      <c r="AT20" s="48"/>
      <c r="AU20" s="48"/>
      <c r="AV20" s="48"/>
      <c r="AW20" s="48"/>
      <c r="AX20" s="55"/>
    </row>
    <row r="21" spans="1:50" s="16" customFormat="1" hidden="1" x14ac:dyDescent="0.2">
      <c r="A21" s="54"/>
      <c r="B21" s="48" t="s">
        <v>57</v>
      </c>
      <c r="C21" s="46" t="s">
        <v>136</v>
      </c>
      <c r="D21" s="47"/>
      <c r="E21" s="48"/>
      <c r="F21" s="46"/>
      <c r="G21" s="48"/>
      <c r="H21" s="48"/>
      <c r="I21" s="46"/>
      <c r="J21" s="48"/>
      <c r="K21" s="48"/>
      <c r="L21" s="48"/>
      <c r="M21" s="48"/>
      <c r="N21" s="47"/>
      <c r="O21" s="47"/>
      <c r="P21" s="47"/>
      <c r="Q21" s="46"/>
      <c r="R21" s="49"/>
      <c r="S21" s="50"/>
      <c r="T21" s="64"/>
      <c r="U21" s="48"/>
      <c r="V21" s="152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52"/>
      <c r="AL21" s="53"/>
      <c r="AM21" s="52"/>
      <c r="AN21" s="54"/>
      <c r="AO21" s="54"/>
      <c r="AP21" s="54"/>
      <c r="AQ21" s="54"/>
      <c r="AR21" s="48"/>
      <c r="AS21" s="48"/>
      <c r="AT21" s="48"/>
      <c r="AU21" s="48"/>
      <c r="AV21" s="48"/>
      <c r="AW21" s="48"/>
      <c r="AX21" s="55"/>
    </row>
    <row r="22" spans="1:50" s="16" customFormat="1" ht="22.5" hidden="1" x14ac:dyDescent="0.2">
      <c r="A22" s="54"/>
      <c r="B22" s="48" t="s">
        <v>58</v>
      </c>
      <c r="C22" s="46" t="s">
        <v>136</v>
      </c>
      <c r="D22" s="47" t="str">
        <f>VLOOKUP(B22,Sheet2!A:B,2,FALSE)</f>
        <v>52.1b (Shopping)</v>
      </c>
      <c r="E22" s="48"/>
      <c r="F22" s="46" t="s">
        <v>43</v>
      </c>
      <c r="G22" s="48"/>
      <c r="H22" s="48"/>
      <c r="I22" s="46" t="s">
        <v>43</v>
      </c>
      <c r="J22" s="48"/>
      <c r="K22" s="48"/>
      <c r="L22" s="48"/>
      <c r="M22" s="48"/>
      <c r="N22" s="47" t="s">
        <v>139</v>
      </c>
      <c r="O22" s="47" t="s">
        <v>139</v>
      </c>
      <c r="P22" s="47" t="s">
        <v>139</v>
      </c>
      <c r="Q22" s="46" t="s">
        <v>44</v>
      </c>
      <c r="R22" s="49">
        <f t="shared" si="3"/>
        <v>0</v>
      </c>
      <c r="S22" s="49">
        <v>0</v>
      </c>
      <c r="T22" s="64"/>
      <c r="U22" s="48"/>
      <c r="V22" s="152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52"/>
      <c r="AL22" s="53">
        <v>13344.5</v>
      </c>
      <c r="AM22" s="52"/>
      <c r="AN22" s="54"/>
      <c r="AO22" s="54"/>
      <c r="AP22" s="54"/>
      <c r="AQ22" s="54"/>
      <c r="AR22" s="48"/>
      <c r="AS22" s="48"/>
      <c r="AT22" s="48"/>
      <c r="AU22" s="48"/>
      <c r="AV22" s="48"/>
      <c r="AW22" s="48"/>
      <c r="AX22" s="55"/>
    </row>
    <row r="23" spans="1:50" s="16" customFormat="1" hidden="1" x14ac:dyDescent="0.2">
      <c r="A23" s="54"/>
      <c r="B23" s="48" t="s">
        <v>59</v>
      </c>
      <c r="C23" s="46" t="s">
        <v>136</v>
      </c>
      <c r="D23" s="47"/>
      <c r="E23" s="48"/>
      <c r="F23" s="46"/>
      <c r="G23" s="48"/>
      <c r="H23" s="48"/>
      <c r="I23" s="46"/>
      <c r="J23" s="48"/>
      <c r="K23" s="48"/>
      <c r="L23" s="48"/>
      <c r="M23" s="48"/>
      <c r="N23" s="47"/>
      <c r="O23" s="47"/>
      <c r="P23" s="47"/>
      <c r="Q23" s="46"/>
      <c r="R23" s="49"/>
      <c r="S23" s="50"/>
      <c r="T23" s="64"/>
      <c r="U23" s="48"/>
      <c r="V23" s="152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52"/>
      <c r="AL23" s="53">
        <v>100471.5</v>
      </c>
      <c r="AM23" s="52"/>
      <c r="AN23" s="54"/>
      <c r="AO23" s="54"/>
      <c r="AP23" s="54"/>
      <c r="AQ23" s="54"/>
      <c r="AR23" s="48"/>
      <c r="AS23" s="48"/>
      <c r="AT23" s="48"/>
      <c r="AU23" s="48"/>
      <c r="AV23" s="48"/>
      <c r="AW23" s="48"/>
      <c r="AX23" s="55"/>
    </row>
    <row r="24" spans="1:50" s="16" customFormat="1" hidden="1" x14ac:dyDescent="0.2">
      <c r="A24" s="54"/>
      <c r="B24" s="66" t="s">
        <v>60</v>
      </c>
      <c r="C24" s="46"/>
      <c r="D24" s="47"/>
      <c r="E24" s="48"/>
      <c r="F24" s="46"/>
      <c r="G24" s="46"/>
      <c r="H24" s="46"/>
      <c r="I24" s="46"/>
      <c r="J24" s="48"/>
      <c r="K24" s="48"/>
      <c r="L24" s="48"/>
      <c r="M24" s="48"/>
      <c r="N24" s="47"/>
      <c r="O24" s="47"/>
      <c r="P24" s="47"/>
      <c r="Q24" s="46"/>
      <c r="R24" s="49"/>
      <c r="S24" s="50"/>
      <c r="T24" s="64"/>
      <c r="U24" s="48"/>
      <c r="V24" s="152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52"/>
      <c r="AL24" s="53"/>
      <c r="AM24" s="52"/>
      <c r="AN24" s="54"/>
      <c r="AO24" s="54"/>
      <c r="AP24" s="54"/>
      <c r="AQ24" s="54"/>
      <c r="AR24" s="48"/>
      <c r="AS24" s="48"/>
      <c r="AT24" s="48"/>
      <c r="AU24" s="48"/>
      <c r="AV24" s="48"/>
      <c r="AW24" s="48"/>
      <c r="AX24" s="55"/>
    </row>
    <row r="25" spans="1:50" s="16" customFormat="1" hidden="1" x14ac:dyDescent="0.2">
      <c r="A25" s="54"/>
      <c r="B25" s="66" t="s">
        <v>61</v>
      </c>
      <c r="C25" s="46"/>
      <c r="D25" s="47"/>
      <c r="E25" s="48"/>
      <c r="F25" s="46"/>
      <c r="G25" s="46"/>
      <c r="H25" s="46"/>
      <c r="I25" s="46"/>
      <c r="J25" s="48"/>
      <c r="K25" s="48"/>
      <c r="L25" s="48"/>
      <c r="M25" s="48"/>
      <c r="N25" s="47"/>
      <c r="O25" s="47"/>
      <c r="P25" s="47"/>
      <c r="Q25" s="46"/>
      <c r="R25" s="49"/>
      <c r="S25" s="50"/>
      <c r="T25" s="64"/>
      <c r="U25" s="48"/>
      <c r="V25" s="152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52"/>
      <c r="AL25" s="53"/>
      <c r="AM25" s="52"/>
      <c r="AN25" s="54"/>
      <c r="AO25" s="54"/>
      <c r="AP25" s="54"/>
      <c r="AQ25" s="54"/>
      <c r="AR25" s="48"/>
      <c r="AS25" s="48"/>
      <c r="AT25" s="48"/>
      <c r="AU25" s="48"/>
      <c r="AV25" s="48"/>
      <c r="AW25" s="48"/>
      <c r="AX25" s="55"/>
    </row>
    <row r="26" spans="1:50" s="16" customFormat="1" hidden="1" x14ac:dyDescent="0.2">
      <c r="A26" s="54"/>
      <c r="B26" s="66" t="s">
        <v>63</v>
      </c>
      <c r="C26" s="46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6"/>
      <c r="R26" s="49"/>
      <c r="S26" s="50"/>
      <c r="T26" s="64"/>
      <c r="U26" s="48"/>
      <c r="V26" s="152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52"/>
      <c r="AL26" s="53"/>
      <c r="AM26" s="52"/>
      <c r="AN26" s="54"/>
      <c r="AO26" s="54"/>
      <c r="AP26" s="54"/>
      <c r="AQ26" s="54"/>
      <c r="AR26" s="48"/>
      <c r="AS26" s="48"/>
      <c r="AT26" s="48"/>
      <c r="AU26" s="48"/>
      <c r="AV26" s="48"/>
      <c r="AW26" s="48"/>
      <c r="AX26" s="55"/>
    </row>
    <row r="27" spans="1:50" s="16" customFormat="1" hidden="1" x14ac:dyDescent="0.2">
      <c r="A27" s="54"/>
      <c r="B27" s="66"/>
      <c r="C27" s="46"/>
      <c r="D27" s="150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6"/>
      <c r="R27" s="49"/>
      <c r="S27" s="50"/>
      <c r="T27" s="64"/>
      <c r="U27" s="48"/>
      <c r="V27" s="152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52"/>
      <c r="AL27" s="53"/>
      <c r="AM27" s="52"/>
      <c r="AN27" s="54"/>
      <c r="AO27" s="54"/>
      <c r="AP27" s="54"/>
      <c r="AQ27" s="54"/>
      <c r="AR27" s="48"/>
      <c r="AS27" s="48"/>
      <c r="AT27" s="48"/>
      <c r="AU27" s="48"/>
      <c r="AV27" s="48"/>
      <c r="AW27" s="48"/>
      <c r="AX27" s="55"/>
    </row>
    <row r="28" spans="1:50" s="16" customFormat="1" hidden="1" x14ac:dyDescent="0.2">
      <c r="A28" s="54"/>
      <c r="B28" s="66"/>
      <c r="C28" s="46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6"/>
      <c r="R28" s="49"/>
      <c r="S28" s="50"/>
      <c r="T28" s="64"/>
      <c r="U28" s="48"/>
      <c r="V28" s="152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52"/>
      <c r="AL28" s="53"/>
      <c r="AM28" s="52"/>
      <c r="AN28" s="54"/>
      <c r="AO28" s="54"/>
      <c r="AP28" s="54"/>
      <c r="AQ28" s="54"/>
      <c r="AR28" s="48"/>
      <c r="AS28" s="48"/>
      <c r="AT28" s="48"/>
      <c r="AU28" s="48"/>
      <c r="AV28" s="48"/>
      <c r="AW28" s="48"/>
      <c r="AX28" s="55"/>
    </row>
    <row r="29" spans="1:50" s="16" customFormat="1" hidden="1" x14ac:dyDescent="0.2">
      <c r="A29" s="54"/>
      <c r="B29" s="48" t="s">
        <v>64</v>
      </c>
      <c r="C29" s="46" t="s">
        <v>136</v>
      </c>
      <c r="D29" s="47"/>
      <c r="E29" s="48"/>
      <c r="F29" s="46"/>
      <c r="G29" s="46"/>
      <c r="H29" s="46"/>
      <c r="I29" s="46"/>
      <c r="J29" s="48"/>
      <c r="K29" s="48"/>
      <c r="L29" s="48"/>
      <c r="M29" s="48"/>
      <c r="N29" s="47"/>
      <c r="O29" s="47"/>
      <c r="P29" s="47"/>
      <c r="Q29" s="46"/>
      <c r="R29" s="49"/>
      <c r="S29" s="50"/>
      <c r="T29" s="64"/>
      <c r="U29" s="48"/>
      <c r="V29" s="152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2"/>
      <c r="AL29" s="53"/>
      <c r="AM29" s="52"/>
      <c r="AN29" s="54"/>
      <c r="AO29" s="54"/>
      <c r="AP29" s="54"/>
      <c r="AQ29" s="54"/>
      <c r="AR29" s="48"/>
      <c r="AS29" s="48"/>
      <c r="AT29" s="48"/>
      <c r="AU29" s="48"/>
      <c r="AV29" s="48"/>
      <c r="AW29" s="48"/>
      <c r="AX29" s="55"/>
    </row>
    <row r="30" spans="1:50" s="16" customFormat="1" hidden="1" x14ac:dyDescent="0.2">
      <c r="A30" s="54"/>
      <c r="B30" s="48" t="s">
        <v>65</v>
      </c>
      <c r="C30" s="46" t="s">
        <v>136</v>
      </c>
      <c r="D30" s="47"/>
      <c r="E30" s="48"/>
      <c r="F30" s="46"/>
      <c r="G30" s="46"/>
      <c r="H30" s="46"/>
      <c r="I30" s="46"/>
      <c r="J30" s="48"/>
      <c r="K30" s="48"/>
      <c r="L30" s="48"/>
      <c r="M30" s="48"/>
      <c r="N30" s="47"/>
      <c r="O30" s="47"/>
      <c r="P30" s="47"/>
      <c r="Q30" s="46"/>
      <c r="R30" s="49"/>
      <c r="S30" s="50"/>
      <c r="T30" s="64"/>
      <c r="U30" s="48"/>
      <c r="V30" s="152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2"/>
      <c r="AL30" s="53"/>
      <c r="AM30" s="52"/>
      <c r="AN30" s="54"/>
      <c r="AO30" s="54"/>
      <c r="AP30" s="54"/>
      <c r="AQ30" s="54"/>
      <c r="AR30" s="48"/>
      <c r="AS30" s="48"/>
      <c r="AT30" s="48"/>
      <c r="AU30" s="48"/>
      <c r="AV30" s="48"/>
      <c r="AW30" s="48"/>
      <c r="AX30" s="55"/>
    </row>
    <row r="31" spans="1:50" s="16" customFormat="1" hidden="1" x14ac:dyDescent="0.2">
      <c r="A31" s="54"/>
      <c r="B31" s="48" t="s">
        <v>66</v>
      </c>
      <c r="C31" s="46" t="s">
        <v>136</v>
      </c>
      <c r="D31" s="47"/>
      <c r="E31" s="48"/>
      <c r="F31" s="46"/>
      <c r="G31" s="46"/>
      <c r="H31" s="46"/>
      <c r="I31" s="46"/>
      <c r="J31" s="48"/>
      <c r="K31" s="48"/>
      <c r="L31" s="48"/>
      <c r="M31" s="48"/>
      <c r="N31" s="47"/>
      <c r="O31" s="47"/>
      <c r="P31" s="47"/>
      <c r="Q31" s="46"/>
      <c r="R31" s="49"/>
      <c r="S31" s="50"/>
      <c r="T31" s="64"/>
      <c r="U31" s="48"/>
      <c r="V31" s="152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2"/>
      <c r="AL31" s="53"/>
      <c r="AM31" s="52"/>
      <c r="AN31" s="54"/>
      <c r="AO31" s="54"/>
      <c r="AP31" s="54"/>
      <c r="AQ31" s="54"/>
      <c r="AR31" s="48"/>
      <c r="AS31" s="48"/>
      <c r="AT31" s="48"/>
      <c r="AU31" s="48"/>
      <c r="AV31" s="48"/>
      <c r="AW31" s="48"/>
      <c r="AX31" s="55"/>
    </row>
    <row r="32" spans="1:50" s="16" customFormat="1" hidden="1" x14ac:dyDescent="0.2">
      <c r="A32" s="54"/>
      <c r="B32" s="48" t="s">
        <v>67</v>
      </c>
      <c r="C32" s="46" t="s">
        <v>136</v>
      </c>
      <c r="D32" s="47"/>
      <c r="E32" s="48"/>
      <c r="F32" s="46"/>
      <c r="G32" s="46"/>
      <c r="H32" s="46"/>
      <c r="I32" s="46"/>
      <c r="J32" s="48"/>
      <c r="K32" s="48"/>
      <c r="L32" s="48"/>
      <c r="M32" s="48"/>
      <c r="N32" s="47"/>
      <c r="O32" s="47"/>
      <c r="P32" s="47"/>
      <c r="Q32" s="46"/>
      <c r="R32" s="49"/>
      <c r="S32" s="50"/>
      <c r="T32" s="64"/>
      <c r="U32" s="48"/>
      <c r="V32" s="152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2"/>
      <c r="AL32" s="53"/>
      <c r="AM32" s="52"/>
      <c r="AN32" s="54"/>
      <c r="AO32" s="54"/>
      <c r="AP32" s="54"/>
      <c r="AQ32" s="54"/>
      <c r="AR32" s="48"/>
      <c r="AS32" s="48"/>
      <c r="AT32" s="48"/>
      <c r="AU32" s="48"/>
      <c r="AV32" s="48"/>
      <c r="AW32" s="48"/>
      <c r="AX32" s="55"/>
    </row>
    <row r="33" spans="1:50" s="16" customFormat="1" ht="22.5" hidden="1" x14ac:dyDescent="0.2">
      <c r="A33" s="54"/>
      <c r="B33" s="48" t="s">
        <v>68</v>
      </c>
      <c r="C33" s="46" t="s">
        <v>136</v>
      </c>
      <c r="D33" s="47" t="str">
        <f>VLOOKUP(B33,Sheet2!A:B,2,FALSE)</f>
        <v>NP- 53.9 Small Value Procurement</v>
      </c>
      <c r="E33" s="48"/>
      <c r="F33" s="46" t="s">
        <v>43</v>
      </c>
      <c r="G33" s="46" t="s">
        <v>43</v>
      </c>
      <c r="H33" s="46" t="s">
        <v>43</v>
      </c>
      <c r="I33" s="46" t="s">
        <v>43</v>
      </c>
      <c r="J33" s="48"/>
      <c r="K33" s="48"/>
      <c r="L33" s="48"/>
      <c r="M33" s="48"/>
      <c r="N33" s="47" t="s">
        <v>139</v>
      </c>
      <c r="O33" s="47" t="s">
        <v>139</v>
      </c>
      <c r="P33" s="47" t="s">
        <v>139</v>
      </c>
      <c r="Q33" s="46" t="s">
        <v>44</v>
      </c>
      <c r="R33" s="49">
        <f>S33</f>
        <v>0</v>
      </c>
      <c r="S33" s="49">
        <v>0</v>
      </c>
      <c r="T33" s="64"/>
      <c r="U33" s="48"/>
      <c r="V33" s="152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2"/>
      <c r="AL33" s="53"/>
      <c r="AM33" s="52"/>
      <c r="AN33" s="54"/>
      <c r="AO33" s="54"/>
      <c r="AP33" s="54"/>
      <c r="AQ33" s="54"/>
      <c r="AR33" s="48"/>
      <c r="AS33" s="48"/>
      <c r="AT33" s="48"/>
      <c r="AU33" s="48"/>
      <c r="AV33" s="48"/>
      <c r="AW33" s="48"/>
      <c r="AX33" s="55"/>
    </row>
    <row r="34" spans="1:50" s="16" customFormat="1" hidden="1" x14ac:dyDescent="0.2">
      <c r="A34" s="54"/>
      <c r="B34" s="48" t="s">
        <v>69</v>
      </c>
      <c r="C34" s="46" t="s">
        <v>136</v>
      </c>
      <c r="D34" s="47"/>
      <c r="E34" s="48"/>
      <c r="F34" s="46"/>
      <c r="G34" s="46"/>
      <c r="H34" s="46"/>
      <c r="I34" s="46"/>
      <c r="J34" s="48"/>
      <c r="K34" s="48"/>
      <c r="L34" s="48"/>
      <c r="M34" s="48"/>
      <c r="N34" s="47"/>
      <c r="O34" s="47"/>
      <c r="P34" s="47"/>
      <c r="Q34" s="46"/>
      <c r="R34" s="49"/>
      <c r="S34" s="50"/>
      <c r="T34" s="64"/>
      <c r="U34" s="48"/>
      <c r="V34" s="152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52"/>
      <c r="AL34" s="53"/>
      <c r="AM34" s="52"/>
      <c r="AN34" s="54"/>
      <c r="AO34" s="54"/>
      <c r="AP34" s="54"/>
      <c r="AQ34" s="54"/>
      <c r="AR34" s="48"/>
      <c r="AS34" s="48"/>
      <c r="AT34" s="48"/>
      <c r="AU34" s="48"/>
      <c r="AV34" s="48"/>
      <c r="AW34" s="48"/>
      <c r="AX34" s="55"/>
    </row>
    <row r="35" spans="1:50" s="16" customFormat="1" hidden="1" x14ac:dyDescent="0.2">
      <c r="A35" s="54"/>
      <c r="B35" s="48" t="s">
        <v>70</v>
      </c>
      <c r="C35" s="46" t="s">
        <v>136</v>
      </c>
      <c r="D35" s="47"/>
      <c r="E35" s="48"/>
      <c r="F35" s="46"/>
      <c r="G35" s="46"/>
      <c r="H35" s="46"/>
      <c r="I35" s="46"/>
      <c r="J35" s="48"/>
      <c r="K35" s="48"/>
      <c r="L35" s="48"/>
      <c r="M35" s="48"/>
      <c r="N35" s="47"/>
      <c r="O35" s="47"/>
      <c r="P35" s="47"/>
      <c r="Q35" s="46"/>
      <c r="R35" s="49"/>
      <c r="S35" s="50"/>
      <c r="T35" s="64"/>
      <c r="U35" s="48"/>
      <c r="V35" s="152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2"/>
      <c r="AL35" s="53"/>
      <c r="AM35" s="52"/>
      <c r="AN35" s="54"/>
      <c r="AO35" s="54"/>
      <c r="AP35" s="54"/>
      <c r="AQ35" s="54"/>
      <c r="AR35" s="48"/>
      <c r="AS35" s="48"/>
      <c r="AT35" s="48"/>
      <c r="AU35" s="48"/>
      <c r="AV35" s="48"/>
      <c r="AW35" s="48"/>
      <c r="AX35" s="55"/>
    </row>
    <row r="36" spans="1:50" s="16" customFormat="1" hidden="1" x14ac:dyDescent="0.2">
      <c r="A36" s="54"/>
      <c r="B36" s="48" t="s">
        <v>71</v>
      </c>
      <c r="C36" s="46" t="s">
        <v>136</v>
      </c>
      <c r="D36" s="47"/>
      <c r="E36" s="48"/>
      <c r="F36" s="46"/>
      <c r="G36" s="46"/>
      <c r="H36" s="46"/>
      <c r="I36" s="46"/>
      <c r="J36" s="48"/>
      <c r="K36" s="48"/>
      <c r="L36" s="48"/>
      <c r="M36" s="48"/>
      <c r="N36" s="47"/>
      <c r="O36" s="47"/>
      <c r="P36" s="47"/>
      <c r="Q36" s="46"/>
      <c r="R36" s="49"/>
      <c r="S36" s="50"/>
      <c r="T36" s="64"/>
      <c r="U36" s="48"/>
      <c r="V36" s="152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52"/>
      <c r="AL36" s="53"/>
      <c r="AM36" s="52"/>
      <c r="AN36" s="54"/>
      <c r="AO36" s="54"/>
      <c r="AP36" s="54"/>
      <c r="AQ36" s="54"/>
      <c r="AR36" s="48"/>
      <c r="AS36" s="48"/>
      <c r="AT36" s="48"/>
      <c r="AU36" s="48"/>
      <c r="AV36" s="48"/>
      <c r="AW36" s="48"/>
      <c r="AX36" s="55"/>
    </row>
    <row r="37" spans="1:50" s="16" customFormat="1" ht="22.5" hidden="1" x14ac:dyDescent="0.2">
      <c r="A37" s="54"/>
      <c r="B37" s="48" t="s">
        <v>72</v>
      </c>
      <c r="C37" s="46" t="s">
        <v>136</v>
      </c>
      <c r="D37" s="47" t="str">
        <f>VLOOKUP(B37,Sheet2!A:B,2,FALSE)</f>
        <v>NP- 53.9 Small Value Procurement</v>
      </c>
      <c r="E37" s="48"/>
      <c r="F37" s="46" t="s">
        <v>43</v>
      </c>
      <c r="G37" s="46" t="s">
        <v>43</v>
      </c>
      <c r="H37" s="46" t="s">
        <v>43</v>
      </c>
      <c r="I37" s="46" t="s">
        <v>43</v>
      </c>
      <c r="J37" s="48"/>
      <c r="K37" s="48"/>
      <c r="L37" s="48"/>
      <c r="M37" s="48"/>
      <c r="N37" s="47" t="s">
        <v>139</v>
      </c>
      <c r="O37" s="47" t="s">
        <v>139</v>
      </c>
      <c r="P37" s="47" t="s">
        <v>139</v>
      </c>
      <c r="Q37" s="46" t="s">
        <v>44</v>
      </c>
      <c r="R37" s="49">
        <f>S37</f>
        <v>0</v>
      </c>
      <c r="S37" s="49">
        <v>0</v>
      </c>
      <c r="T37" s="64"/>
      <c r="U37" s="48"/>
      <c r="V37" s="152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52"/>
      <c r="AL37" s="53"/>
      <c r="AM37" s="52"/>
      <c r="AN37" s="54"/>
      <c r="AO37" s="54"/>
      <c r="AP37" s="54"/>
      <c r="AQ37" s="54"/>
      <c r="AR37" s="48"/>
      <c r="AS37" s="48"/>
      <c r="AT37" s="48"/>
      <c r="AU37" s="48"/>
      <c r="AV37" s="48"/>
      <c r="AW37" s="48"/>
      <c r="AX37" s="55"/>
    </row>
    <row r="38" spans="1:50" s="16" customFormat="1" hidden="1" x14ac:dyDescent="0.2">
      <c r="A38" s="54"/>
      <c r="B38" s="48" t="s">
        <v>73</v>
      </c>
      <c r="C38" s="46" t="s">
        <v>136</v>
      </c>
      <c r="D38" s="47"/>
      <c r="E38" s="48"/>
      <c r="F38" s="46"/>
      <c r="G38" s="46"/>
      <c r="H38" s="46"/>
      <c r="I38" s="46"/>
      <c r="J38" s="48"/>
      <c r="K38" s="48"/>
      <c r="L38" s="48"/>
      <c r="M38" s="48"/>
      <c r="N38" s="47"/>
      <c r="O38" s="47"/>
      <c r="P38" s="47"/>
      <c r="Q38" s="46"/>
      <c r="R38" s="49"/>
      <c r="S38" s="50"/>
      <c r="T38" s="64"/>
      <c r="U38" s="48"/>
      <c r="V38" s="152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52"/>
      <c r="AL38" s="53"/>
      <c r="AM38" s="52"/>
      <c r="AN38" s="54"/>
      <c r="AO38" s="54"/>
      <c r="AP38" s="54"/>
      <c r="AQ38" s="54"/>
      <c r="AR38" s="48"/>
      <c r="AS38" s="48"/>
      <c r="AT38" s="48"/>
      <c r="AU38" s="48"/>
      <c r="AV38" s="48"/>
      <c r="AW38" s="48"/>
      <c r="AX38" s="55"/>
    </row>
    <row r="39" spans="1:50" s="16" customFormat="1" hidden="1" x14ac:dyDescent="0.2">
      <c r="A39" s="54"/>
      <c r="B39" s="48" t="s">
        <v>74</v>
      </c>
      <c r="C39" s="46" t="s">
        <v>136</v>
      </c>
      <c r="D39" s="47"/>
      <c r="E39" s="48"/>
      <c r="F39" s="46"/>
      <c r="G39" s="46"/>
      <c r="H39" s="46"/>
      <c r="I39" s="46"/>
      <c r="J39" s="48"/>
      <c r="K39" s="48"/>
      <c r="L39" s="48"/>
      <c r="M39" s="48"/>
      <c r="N39" s="47"/>
      <c r="O39" s="47"/>
      <c r="P39" s="47"/>
      <c r="Q39" s="46"/>
      <c r="R39" s="49"/>
      <c r="S39" s="50"/>
      <c r="T39" s="64"/>
      <c r="U39" s="48"/>
      <c r="V39" s="152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52"/>
      <c r="AL39" s="53">
        <v>21674.48</v>
      </c>
      <c r="AM39" s="52"/>
      <c r="AN39" s="54"/>
      <c r="AO39" s="54"/>
      <c r="AP39" s="54"/>
      <c r="AQ39" s="54"/>
      <c r="AR39" s="48"/>
      <c r="AS39" s="48"/>
      <c r="AT39" s="48"/>
      <c r="AU39" s="48"/>
      <c r="AV39" s="48"/>
      <c r="AW39" s="48"/>
      <c r="AX39" s="55"/>
    </row>
    <row r="40" spans="1:50" s="16" customFormat="1" hidden="1" x14ac:dyDescent="0.2">
      <c r="A40" s="54"/>
      <c r="B40" s="48" t="s">
        <v>75</v>
      </c>
      <c r="C40" s="46" t="s">
        <v>136</v>
      </c>
      <c r="D40" s="47"/>
      <c r="E40" s="48"/>
      <c r="F40" s="46"/>
      <c r="G40" s="46"/>
      <c r="H40" s="46"/>
      <c r="I40" s="46"/>
      <c r="J40" s="48"/>
      <c r="K40" s="48"/>
      <c r="L40" s="48"/>
      <c r="M40" s="48"/>
      <c r="N40" s="47"/>
      <c r="O40" s="47"/>
      <c r="P40" s="47"/>
      <c r="Q40" s="46"/>
      <c r="R40" s="49"/>
      <c r="S40" s="50"/>
      <c r="T40" s="64"/>
      <c r="U40" s="48"/>
      <c r="V40" s="152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52"/>
      <c r="AL40" s="53"/>
      <c r="AM40" s="52"/>
      <c r="AN40" s="54"/>
      <c r="AO40" s="54"/>
      <c r="AP40" s="54"/>
      <c r="AQ40" s="54"/>
      <c r="AR40" s="48"/>
      <c r="AS40" s="48"/>
      <c r="AT40" s="48"/>
      <c r="AU40" s="48"/>
      <c r="AV40" s="48"/>
      <c r="AW40" s="48"/>
      <c r="AX40" s="55"/>
    </row>
    <row r="41" spans="1:50" s="16" customFormat="1" x14ac:dyDescent="0.2">
      <c r="A41" s="39"/>
      <c r="B41" s="37" t="s">
        <v>76</v>
      </c>
      <c r="C41" s="38"/>
      <c r="D41" s="38"/>
      <c r="E41" s="38"/>
      <c r="F41" s="38"/>
      <c r="G41" s="38"/>
      <c r="H41" s="38"/>
      <c r="I41" s="38"/>
      <c r="J41" s="37"/>
      <c r="K41" s="38"/>
      <c r="L41" s="38"/>
      <c r="M41" s="38"/>
      <c r="N41" s="38"/>
      <c r="O41" s="38"/>
      <c r="P41" s="38"/>
      <c r="Q41" s="38"/>
      <c r="R41" s="39"/>
      <c r="S41" s="40"/>
      <c r="T41" s="39"/>
      <c r="U41" s="42"/>
      <c r="V41" s="151"/>
      <c r="W41" s="38"/>
      <c r="X41" s="38"/>
      <c r="Y41" s="38"/>
      <c r="Z41" s="38"/>
      <c r="AA41" s="38"/>
      <c r="AB41" s="38"/>
      <c r="AC41" s="38"/>
      <c r="AD41" s="37"/>
      <c r="AE41" s="38"/>
      <c r="AF41" s="38"/>
      <c r="AG41" s="38"/>
      <c r="AH41" s="38"/>
      <c r="AI41" s="38"/>
      <c r="AJ41" s="42"/>
      <c r="AK41" s="62"/>
      <c r="AL41" s="63"/>
      <c r="AM41" s="62"/>
      <c r="AN41" s="38"/>
      <c r="AO41" s="39"/>
      <c r="AP41" s="44"/>
      <c r="AQ41" s="39"/>
      <c r="AR41" s="38"/>
      <c r="AS41" s="38"/>
      <c r="AT41" s="38"/>
      <c r="AU41" s="38"/>
      <c r="AV41" s="38"/>
      <c r="AW41" s="38"/>
      <c r="AX41" s="41"/>
    </row>
    <row r="42" spans="1:50" s="16" customFormat="1" ht="24.75" customHeight="1" x14ac:dyDescent="0.2">
      <c r="A42" s="54"/>
      <c r="B42" s="48" t="s">
        <v>77</v>
      </c>
      <c r="C42" s="46" t="s">
        <v>136</v>
      </c>
      <c r="D42" s="47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6"/>
      <c r="R42" s="49"/>
      <c r="S42" s="65"/>
      <c r="T42" s="64"/>
      <c r="U42" s="48"/>
      <c r="V42" s="152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52"/>
      <c r="AL42" s="53"/>
      <c r="AM42" s="52"/>
      <c r="AN42" s="54"/>
      <c r="AO42" s="54"/>
      <c r="AP42" s="54"/>
      <c r="AQ42" s="54"/>
      <c r="AR42" s="48"/>
      <c r="AS42" s="48"/>
      <c r="AT42" s="48"/>
      <c r="AU42" s="48"/>
      <c r="AV42" s="48"/>
      <c r="AW42" s="48"/>
      <c r="AX42" s="55"/>
    </row>
    <row r="43" spans="1:50" s="16" customFormat="1" ht="22.5" x14ac:dyDescent="0.2">
      <c r="A43" s="54"/>
      <c r="B43" s="66" t="s">
        <v>78</v>
      </c>
      <c r="C43" s="46" t="s">
        <v>136</v>
      </c>
      <c r="D43" s="47" t="str">
        <f>VLOOKUP(B43,Sheet2!A:B,2,FALSE)</f>
        <v>Direct Contracting</v>
      </c>
      <c r="E43" s="48"/>
      <c r="F43" s="46" t="s">
        <v>43</v>
      </c>
      <c r="G43" s="46" t="s">
        <v>43</v>
      </c>
      <c r="H43" s="46" t="s">
        <v>43</v>
      </c>
      <c r="I43" s="46" t="s">
        <v>43</v>
      </c>
      <c r="J43" s="48"/>
      <c r="K43" s="48"/>
      <c r="L43" s="48"/>
      <c r="M43" s="48"/>
      <c r="N43" s="47" t="s">
        <v>139</v>
      </c>
      <c r="O43" s="47" t="s">
        <v>139</v>
      </c>
      <c r="P43" s="47" t="s">
        <v>139</v>
      </c>
      <c r="Q43" s="46" t="s">
        <v>44</v>
      </c>
      <c r="R43" s="50">
        <f>S43</f>
        <v>67200</v>
      </c>
      <c r="S43" s="164">
        <v>67200</v>
      </c>
      <c r="T43" s="64"/>
      <c r="U43" s="48"/>
      <c r="V43" s="152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52"/>
      <c r="AL43" s="53"/>
      <c r="AM43" s="52"/>
      <c r="AN43" s="54"/>
      <c r="AO43" s="54"/>
      <c r="AP43" s="54"/>
      <c r="AQ43" s="54"/>
      <c r="AR43" s="48"/>
      <c r="AS43" s="48"/>
      <c r="AT43" s="48"/>
      <c r="AU43" s="48"/>
      <c r="AV43" s="48"/>
      <c r="AW43" s="48"/>
      <c r="AX43" s="55"/>
    </row>
    <row r="44" spans="1:50" s="16" customFormat="1" ht="21" customHeight="1" x14ac:dyDescent="0.2">
      <c r="A44" s="54"/>
      <c r="B44" s="66" t="s">
        <v>80</v>
      </c>
      <c r="C44" s="46" t="s">
        <v>136</v>
      </c>
      <c r="D44" s="47"/>
      <c r="E44" s="48"/>
      <c r="F44" s="46"/>
      <c r="G44" s="46"/>
      <c r="H44" s="46"/>
      <c r="I44" s="46"/>
      <c r="J44" s="48"/>
      <c r="K44" s="48"/>
      <c r="L44" s="48"/>
      <c r="M44" s="48"/>
      <c r="N44" s="47"/>
      <c r="O44" s="47"/>
      <c r="P44" s="47"/>
      <c r="Q44" s="46"/>
      <c r="R44" s="50"/>
      <c r="S44" s="65"/>
      <c r="T44" s="64"/>
      <c r="U44" s="48"/>
      <c r="V44" s="152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52"/>
      <c r="AL44" s="53"/>
      <c r="AM44" s="52"/>
      <c r="AN44" s="54"/>
      <c r="AO44" s="54"/>
      <c r="AP44" s="54"/>
      <c r="AQ44" s="54"/>
      <c r="AR44" s="48"/>
      <c r="AS44" s="48"/>
      <c r="AT44" s="48"/>
      <c r="AU44" s="48"/>
      <c r="AV44" s="48"/>
      <c r="AW44" s="48"/>
      <c r="AX44" s="55"/>
    </row>
    <row r="45" spans="1:50" s="16" customFormat="1" ht="22.5" x14ac:dyDescent="0.2">
      <c r="A45" s="54"/>
      <c r="B45" s="66" t="s">
        <v>81</v>
      </c>
      <c r="C45" s="46" t="s">
        <v>136</v>
      </c>
      <c r="D45" s="47" t="str">
        <f>VLOOKUP(B45,Sheet2!A:B,2,FALSE)</f>
        <v>NP- 53.9 Small Value Procurement</v>
      </c>
      <c r="E45" s="48"/>
      <c r="F45" s="46" t="s">
        <v>43</v>
      </c>
      <c r="G45" s="46" t="s">
        <v>43</v>
      </c>
      <c r="H45" s="46" t="s">
        <v>43</v>
      </c>
      <c r="I45" s="46" t="s">
        <v>43</v>
      </c>
      <c r="J45" s="48"/>
      <c r="K45" s="48"/>
      <c r="L45" s="48"/>
      <c r="M45" s="48"/>
      <c r="N45" s="47" t="s">
        <v>139</v>
      </c>
      <c r="O45" s="47" t="s">
        <v>139</v>
      </c>
      <c r="P45" s="47" t="s">
        <v>139</v>
      </c>
      <c r="Q45" s="46" t="s">
        <v>44</v>
      </c>
      <c r="R45" s="50">
        <f>S45</f>
        <v>42000</v>
      </c>
      <c r="S45" s="164">
        <v>42000</v>
      </c>
      <c r="T45" s="64"/>
      <c r="U45" s="48"/>
      <c r="V45" s="152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52"/>
      <c r="AL45" s="53"/>
      <c r="AM45" s="52"/>
      <c r="AN45" s="54"/>
      <c r="AO45" s="54"/>
      <c r="AP45" s="54"/>
      <c r="AQ45" s="54"/>
      <c r="AR45" s="48"/>
      <c r="AS45" s="48"/>
      <c r="AT45" s="48"/>
      <c r="AU45" s="48"/>
      <c r="AV45" s="48"/>
      <c r="AW45" s="48"/>
      <c r="AX45" s="55"/>
    </row>
    <row r="46" spans="1:50" s="16" customFormat="1" ht="22.5" x14ac:dyDescent="0.2">
      <c r="A46" s="54"/>
      <c r="B46" s="66" t="s">
        <v>82</v>
      </c>
      <c r="C46" s="46" t="s">
        <v>136</v>
      </c>
      <c r="D46" s="47" t="str">
        <f>VLOOKUP(B46,Sheet2!A:B,2,FALSE)</f>
        <v>Direct Contracting</v>
      </c>
      <c r="E46" s="48"/>
      <c r="F46" s="46" t="s">
        <v>43</v>
      </c>
      <c r="G46" s="46" t="s">
        <v>43</v>
      </c>
      <c r="H46" s="46" t="s">
        <v>43</v>
      </c>
      <c r="I46" s="46" t="s">
        <v>43</v>
      </c>
      <c r="J46" s="48"/>
      <c r="K46" s="48"/>
      <c r="L46" s="48"/>
      <c r="M46" s="48"/>
      <c r="N46" s="47" t="s">
        <v>139</v>
      </c>
      <c r="O46" s="47" t="s">
        <v>139</v>
      </c>
      <c r="P46" s="47" t="s">
        <v>139</v>
      </c>
      <c r="Q46" s="46" t="s">
        <v>44</v>
      </c>
      <c r="R46" s="50">
        <f>S46</f>
        <v>15700</v>
      </c>
      <c r="S46" s="164">
        <v>15700</v>
      </c>
      <c r="T46" s="64"/>
      <c r="U46" s="48"/>
      <c r="V46" s="152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52"/>
      <c r="AL46" s="53">
        <v>6000</v>
      </c>
      <c r="AM46" s="52"/>
      <c r="AN46" s="54"/>
      <c r="AO46" s="54"/>
      <c r="AP46" s="54"/>
      <c r="AQ46" s="54"/>
      <c r="AR46" s="48"/>
      <c r="AS46" s="48"/>
      <c r="AT46" s="48"/>
      <c r="AU46" s="48"/>
      <c r="AV46" s="48"/>
      <c r="AW46" s="48"/>
      <c r="AX46" s="55"/>
    </row>
    <row r="47" spans="1:50" s="16" customFormat="1" ht="30.75" customHeight="1" x14ac:dyDescent="0.2">
      <c r="A47" s="54"/>
      <c r="B47" s="48" t="s">
        <v>83</v>
      </c>
      <c r="C47" s="46" t="s">
        <v>136</v>
      </c>
      <c r="D47" s="47" t="str">
        <f>VLOOKUP(B47,Sheet2!A:B,2,FALSE)</f>
        <v>Direct Contracting</v>
      </c>
      <c r="E47" s="48"/>
      <c r="F47" s="46" t="s">
        <v>43</v>
      </c>
      <c r="G47" s="46" t="s">
        <v>43</v>
      </c>
      <c r="H47" s="46" t="s">
        <v>43</v>
      </c>
      <c r="I47" s="46" t="s">
        <v>43</v>
      </c>
      <c r="J47" s="48"/>
      <c r="K47" s="48"/>
      <c r="L47" s="48"/>
      <c r="M47" s="48"/>
      <c r="N47" s="47" t="s">
        <v>139</v>
      </c>
      <c r="O47" s="47" t="s">
        <v>139</v>
      </c>
      <c r="P47" s="47" t="s">
        <v>139</v>
      </c>
      <c r="Q47" s="46" t="s">
        <v>44</v>
      </c>
      <c r="R47" s="50">
        <f>S47</f>
        <v>92400</v>
      </c>
      <c r="S47" s="50">
        <v>92400</v>
      </c>
      <c r="T47" s="64"/>
      <c r="U47" s="48"/>
      <c r="V47" s="152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52"/>
      <c r="AL47" s="53"/>
      <c r="AM47" s="52"/>
      <c r="AN47" s="54"/>
      <c r="AO47" s="54"/>
      <c r="AP47" s="54"/>
      <c r="AQ47" s="54"/>
      <c r="AR47" s="48"/>
      <c r="AS47" s="48"/>
      <c r="AT47" s="48"/>
      <c r="AU47" s="48"/>
      <c r="AV47" s="48"/>
      <c r="AW47" s="48"/>
      <c r="AX47" s="55"/>
    </row>
    <row r="48" spans="1:50" s="16" customFormat="1" ht="16.5" customHeight="1" x14ac:dyDescent="0.2">
      <c r="A48" s="54"/>
      <c r="B48" s="48" t="s">
        <v>84</v>
      </c>
      <c r="C48" s="46" t="s">
        <v>136</v>
      </c>
      <c r="D48" s="47"/>
      <c r="E48" s="48"/>
      <c r="F48" s="46"/>
      <c r="G48" s="46"/>
      <c r="H48" s="46"/>
      <c r="I48" s="46"/>
      <c r="J48" s="48"/>
      <c r="K48" s="48"/>
      <c r="L48" s="48"/>
      <c r="M48" s="48"/>
      <c r="N48" s="47"/>
      <c r="O48" s="47"/>
      <c r="P48" s="47"/>
      <c r="Q48" s="46"/>
      <c r="R48" s="50"/>
      <c r="S48" s="65"/>
      <c r="T48" s="64"/>
      <c r="U48" s="48"/>
      <c r="V48" s="152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52"/>
      <c r="AL48" s="53"/>
      <c r="AM48" s="52"/>
      <c r="AN48" s="54"/>
      <c r="AO48" s="54"/>
      <c r="AP48" s="54"/>
      <c r="AQ48" s="54"/>
      <c r="AR48" s="48"/>
      <c r="AS48" s="48"/>
      <c r="AT48" s="48"/>
      <c r="AU48" s="48"/>
      <c r="AV48" s="48"/>
      <c r="AW48" s="48"/>
      <c r="AX48" s="55"/>
    </row>
    <row r="49" spans="1:50" s="16" customFormat="1" ht="30.75" customHeight="1" x14ac:dyDescent="0.2">
      <c r="A49" s="54"/>
      <c r="B49" s="48" t="s">
        <v>86</v>
      </c>
      <c r="C49" s="46" t="s">
        <v>136</v>
      </c>
      <c r="D49" s="47" t="str">
        <f>VLOOKUP(B49,Sheet2!A:B,2,FALSE)</f>
        <v>NP- 53.5  Agency to Agency</v>
      </c>
      <c r="E49" s="48"/>
      <c r="F49" s="46" t="s">
        <v>43</v>
      </c>
      <c r="G49" s="46" t="s">
        <v>43</v>
      </c>
      <c r="H49" s="46" t="s">
        <v>43</v>
      </c>
      <c r="I49" s="46" t="s">
        <v>43</v>
      </c>
      <c r="J49" s="48"/>
      <c r="K49" s="48"/>
      <c r="L49" s="48"/>
      <c r="M49" s="48"/>
      <c r="N49" s="47" t="s">
        <v>139</v>
      </c>
      <c r="O49" s="47" t="s">
        <v>139</v>
      </c>
      <c r="P49" s="47" t="s">
        <v>139</v>
      </c>
      <c r="Q49" s="46" t="s">
        <v>44</v>
      </c>
      <c r="R49" s="50">
        <f>S49</f>
        <v>0</v>
      </c>
      <c r="S49" s="164">
        <v>0</v>
      </c>
      <c r="T49" s="64"/>
      <c r="U49" s="48"/>
      <c r="V49" s="152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52"/>
      <c r="AL49" s="53"/>
      <c r="AM49" s="52"/>
      <c r="AN49" s="54"/>
      <c r="AO49" s="54"/>
      <c r="AP49" s="54"/>
      <c r="AQ49" s="54"/>
      <c r="AR49" s="48"/>
      <c r="AS49" s="48"/>
      <c r="AT49" s="48"/>
      <c r="AU49" s="48"/>
      <c r="AV49" s="48"/>
      <c r="AW49" s="48"/>
      <c r="AX49" s="55"/>
    </row>
    <row r="50" spans="1:50" s="16" customFormat="1" ht="30.75" customHeight="1" x14ac:dyDescent="0.2">
      <c r="A50" s="54"/>
      <c r="B50" s="48" t="s">
        <v>87</v>
      </c>
      <c r="C50" s="46" t="s">
        <v>136</v>
      </c>
      <c r="D50" s="47" t="str">
        <f>VLOOKUP(B50,Sheet2!A:B,2,FALSE)</f>
        <v>NP- 53.9 Small Value Procurement</v>
      </c>
      <c r="E50" s="48"/>
      <c r="F50" s="46" t="s">
        <v>43</v>
      </c>
      <c r="G50" s="46" t="s">
        <v>43</v>
      </c>
      <c r="H50" s="46" t="s">
        <v>43</v>
      </c>
      <c r="I50" s="46" t="s">
        <v>43</v>
      </c>
      <c r="J50" s="48"/>
      <c r="K50" s="48"/>
      <c r="L50" s="48"/>
      <c r="M50" s="48"/>
      <c r="N50" s="47" t="s">
        <v>139</v>
      </c>
      <c r="O50" s="47" t="s">
        <v>139</v>
      </c>
      <c r="P50" s="47" t="s">
        <v>139</v>
      </c>
      <c r="Q50" s="46" t="s">
        <v>44</v>
      </c>
      <c r="R50" s="50">
        <f>S50</f>
        <v>14605</v>
      </c>
      <c r="S50" s="50">
        <v>14605</v>
      </c>
      <c r="T50" s="64"/>
      <c r="U50" s="48"/>
      <c r="V50" s="152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52"/>
      <c r="AL50" s="53">
        <v>2100</v>
      </c>
      <c r="AM50" s="52"/>
      <c r="AN50" s="54"/>
      <c r="AO50" s="54"/>
      <c r="AP50" s="54"/>
      <c r="AQ50" s="54"/>
      <c r="AR50" s="48"/>
      <c r="AS50" s="48"/>
      <c r="AT50" s="48"/>
      <c r="AU50" s="48"/>
      <c r="AV50" s="48"/>
      <c r="AW50" s="48"/>
      <c r="AX50" s="55"/>
    </row>
    <row r="51" spans="1:50" s="16" customFormat="1" ht="30.75" customHeight="1" x14ac:dyDescent="0.2">
      <c r="A51" s="54"/>
      <c r="B51" s="48" t="s">
        <v>88</v>
      </c>
      <c r="C51" s="46" t="s">
        <v>136</v>
      </c>
      <c r="D51" s="47" t="str">
        <f>VLOOKUP(B51,Sheet2!A:B,2,FALSE)</f>
        <v>NP- 53.9 Small Value Procurement</v>
      </c>
      <c r="E51" s="48"/>
      <c r="F51" s="46" t="s">
        <v>43</v>
      </c>
      <c r="G51" s="46" t="s">
        <v>43</v>
      </c>
      <c r="H51" s="46" t="s">
        <v>43</v>
      </c>
      <c r="I51" s="46" t="s">
        <v>43</v>
      </c>
      <c r="J51" s="48"/>
      <c r="K51" s="48"/>
      <c r="L51" s="48"/>
      <c r="M51" s="48"/>
      <c r="N51" s="47" t="s">
        <v>139</v>
      </c>
      <c r="O51" s="47" t="s">
        <v>139</v>
      </c>
      <c r="P51" s="47" t="s">
        <v>139</v>
      </c>
      <c r="Q51" s="46" t="s">
        <v>44</v>
      </c>
      <c r="R51" s="50">
        <f>S51</f>
        <v>10000</v>
      </c>
      <c r="S51" s="50">
        <v>10000</v>
      </c>
      <c r="T51" s="64"/>
      <c r="U51" s="48"/>
      <c r="V51" s="152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52"/>
      <c r="AL51" s="53">
        <v>6500</v>
      </c>
      <c r="AM51" s="52"/>
      <c r="AN51" s="54"/>
      <c r="AO51" s="54"/>
      <c r="AP51" s="54"/>
      <c r="AQ51" s="54"/>
      <c r="AR51" s="48"/>
      <c r="AS51" s="48"/>
      <c r="AT51" s="48"/>
      <c r="AU51" s="48"/>
      <c r="AV51" s="48"/>
      <c r="AW51" s="48"/>
      <c r="AX51" s="55"/>
    </row>
    <row r="52" spans="1:50" s="16" customFormat="1" ht="30.75" customHeight="1" x14ac:dyDescent="0.2">
      <c r="A52" s="54"/>
      <c r="B52" s="48" t="s">
        <v>89</v>
      </c>
      <c r="C52" s="46" t="s">
        <v>136</v>
      </c>
      <c r="D52" s="47" t="str">
        <f>VLOOKUP(B52,Sheet2!A:B,2,FALSE)</f>
        <v>NP- 53.9 Small Value Procurement</v>
      </c>
      <c r="E52" s="48"/>
      <c r="F52" s="46" t="s">
        <v>43</v>
      </c>
      <c r="G52" s="46" t="s">
        <v>43</v>
      </c>
      <c r="H52" s="46" t="s">
        <v>43</v>
      </c>
      <c r="I52" s="46" t="s">
        <v>43</v>
      </c>
      <c r="J52" s="48"/>
      <c r="K52" s="48"/>
      <c r="L52" s="48"/>
      <c r="M52" s="48"/>
      <c r="N52" s="47" t="s">
        <v>139</v>
      </c>
      <c r="O52" s="47" t="s">
        <v>139</v>
      </c>
      <c r="P52" s="47" t="s">
        <v>139</v>
      </c>
      <c r="Q52" s="46" t="s">
        <v>44</v>
      </c>
      <c r="R52" s="50">
        <f>S52</f>
        <v>250000</v>
      </c>
      <c r="S52" s="164">
        <v>250000</v>
      </c>
      <c r="T52" s="64"/>
      <c r="U52" s="48"/>
      <c r="V52" s="152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52"/>
      <c r="AL52" s="53">
        <v>193235</v>
      </c>
      <c r="AM52" s="52"/>
      <c r="AN52" s="54"/>
      <c r="AO52" s="54"/>
      <c r="AP52" s="54"/>
      <c r="AQ52" s="54"/>
      <c r="AR52" s="48"/>
      <c r="AS52" s="48"/>
      <c r="AT52" s="48"/>
      <c r="AU52" s="48"/>
      <c r="AV52" s="48"/>
      <c r="AW52" s="48"/>
      <c r="AX52" s="55"/>
    </row>
    <row r="53" spans="1:50" s="16" customFormat="1" ht="30.75" customHeight="1" x14ac:dyDescent="0.2">
      <c r="A53" s="54"/>
      <c r="B53" s="47" t="s">
        <v>90</v>
      </c>
      <c r="C53" s="46" t="s">
        <v>136</v>
      </c>
      <c r="D53" s="47"/>
      <c r="E53" s="48"/>
      <c r="F53" s="46"/>
      <c r="G53" s="46"/>
      <c r="H53" s="46"/>
      <c r="I53" s="46"/>
      <c r="J53" s="48"/>
      <c r="K53" s="48"/>
      <c r="L53" s="48"/>
      <c r="M53" s="48"/>
      <c r="N53" s="47"/>
      <c r="O53" s="47"/>
      <c r="P53" s="47"/>
      <c r="Q53" s="46"/>
      <c r="R53" s="50"/>
      <c r="S53" s="50"/>
      <c r="T53" s="64"/>
      <c r="U53" s="48"/>
      <c r="V53" s="152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52"/>
      <c r="AL53" s="53">
        <v>1222287.5</v>
      </c>
      <c r="AM53" s="52"/>
      <c r="AN53" s="54"/>
      <c r="AO53" s="54"/>
      <c r="AP53" s="54"/>
      <c r="AQ53" s="54"/>
      <c r="AR53" s="48"/>
      <c r="AS53" s="48"/>
      <c r="AT53" s="48"/>
      <c r="AU53" s="48"/>
      <c r="AV53" s="48"/>
      <c r="AW53" s="48"/>
      <c r="AX53" s="55"/>
    </row>
    <row r="54" spans="1:50" s="16" customFormat="1" ht="30.75" customHeight="1" x14ac:dyDescent="0.2">
      <c r="A54" s="54"/>
      <c r="B54" s="48" t="s">
        <v>92</v>
      </c>
      <c r="C54" s="46" t="s">
        <v>136</v>
      </c>
      <c r="D54" s="47"/>
      <c r="E54" s="48"/>
      <c r="F54" s="46" t="s">
        <v>43</v>
      </c>
      <c r="G54" s="46"/>
      <c r="H54" s="46"/>
      <c r="I54" s="46" t="s">
        <v>43</v>
      </c>
      <c r="J54" s="48"/>
      <c r="K54" s="48"/>
      <c r="L54" s="48"/>
      <c r="M54" s="48"/>
      <c r="N54" s="47" t="s">
        <v>139</v>
      </c>
      <c r="O54" s="47"/>
      <c r="P54" s="47" t="s">
        <v>139</v>
      </c>
      <c r="Q54" s="46"/>
      <c r="R54" s="50">
        <v>5000</v>
      </c>
      <c r="S54" s="162">
        <v>5000</v>
      </c>
      <c r="T54" s="64"/>
      <c r="U54" s="48"/>
      <c r="V54" s="152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52"/>
      <c r="AL54" s="53"/>
      <c r="AM54" s="52"/>
      <c r="AN54" s="54"/>
      <c r="AO54" s="54"/>
      <c r="AP54" s="54"/>
      <c r="AQ54" s="54"/>
      <c r="AR54" s="48"/>
      <c r="AS54" s="48"/>
      <c r="AT54" s="48"/>
      <c r="AU54" s="48"/>
      <c r="AV54" s="48"/>
      <c r="AW54" s="48"/>
      <c r="AX54" s="55"/>
    </row>
    <row r="55" spans="1:50" s="16" customFormat="1" ht="30.75" customHeight="1" x14ac:dyDescent="0.2">
      <c r="A55" s="54"/>
      <c r="B55" s="48" t="s">
        <v>94</v>
      </c>
      <c r="C55" s="46" t="s">
        <v>136</v>
      </c>
      <c r="D55" s="47" t="str">
        <f>VLOOKUP(B55,Sheet2!A:B,2,FALSE)</f>
        <v>NP- 53.9 Small Value Procurement</v>
      </c>
      <c r="E55" s="48"/>
      <c r="F55" s="46" t="s">
        <v>43</v>
      </c>
      <c r="G55" s="46" t="s">
        <v>43</v>
      </c>
      <c r="H55" s="46" t="s">
        <v>43</v>
      </c>
      <c r="I55" s="46" t="s">
        <v>43</v>
      </c>
      <c r="J55" s="48"/>
      <c r="K55" s="48"/>
      <c r="L55" s="48"/>
      <c r="M55" s="48"/>
      <c r="N55" s="47" t="s">
        <v>139</v>
      </c>
      <c r="O55" s="47" t="s">
        <v>139</v>
      </c>
      <c r="P55" s="47" t="s">
        <v>139</v>
      </c>
      <c r="Q55" s="46" t="s">
        <v>44</v>
      </c>
      <c r="R55" s="50">
        <f>S55</f>
        <v>0</v>
      </c>
      <c r="S55" s="50">
        <v>0</v>
      </c>
      <c r="T55" s="64"/>
      <c r="U55" s="48"/>
      <c r="V55" s="152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52"/>
      <c r="AL55" s="53">
        <v>44160</v>
      </c>
      <c r="AM55" s="52"/>
      <c r="AN55" s="54"/>
      <c r="AO55" s="54"/>
      <c r="AP55" s="54"/>
      <c r="AQ55" s="54"/>
      <c r="AR55" s="48"/>
      <c r="AS55" s="48"/>
      <c r="AT55" s="48"/>
      <c r="AU55" s="48"/>
      <c r="AV55" s="48"/>
      <c r="AW55" s="48"/>
      <c r="AX55" s="55"/>
    </row>
    <row r="56" spans="1:50" s="16" customFormat="1" ht="30.75" customHeight="1" x14ac:dyDescent="0.2">
      <c r="A56" s="54"/>
      <c r="B56" s="48" t="s">
        <v>95</v>
      </c>
      <c r="C56" s="46" t="s">
        <v>136</v>
      </c>
      <c r="D56" s="47"/>
      <c r="E56" s="48"/>
      <c r="F56" s="46"/>
      <c r="G56" s="46"/>
      <c r="H56" s="46"/>
      <c r="I56" s="46"/>
      <c r="J56" s="48"/>
      <c r="K56" s="48"/>
      <c r="L56" s="48"/>
      <c r="M56" s="48"/>
      <c r="N56" s="47"/>
      <c r="O56" s="47"/>
      <c r="P56" s="47"/>
      <c r="Q56" s="46"/>
      <c r="R56" s="50"/>
      <c r="S56" s="50"/>
      <c r="T56" s="64"/>
      <c r="U56" s="48"/>
      <c r="V56" s="152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52"/>
      <c r="AL56" s="53">
        <v>76897</v>
      </c>
      <c r="AM56" s="52"/>
      <c r="AN56" s="54"/>
      <c r="AO56" s="54"/>
      <c r="AP56" s="54"/>
      <c r="AQ56" s="54"/>
      <c r="AR56" s="48"/>
      <c r="AS56" s="48"/>
      <c r="AT56" s="48"/>
      <c r="AU56" s="48"/>
      <c r="AV56" s="48"/>
      <c r="AW56" s="48"/>
      <c r="AX56" s="55"/>
    </row>
    <row r="57" spans="1:50" s="16" customFormat="1" ht="30.75" customHeight="1" x14ac:dyDescent="0.2">
      <c r="A57" s="54"/>
      <c r="B57" s="48" t="s">
        <v>96</v>
      </c>
      <c r="C57" s="46" t="s">
        <v>136</v>
      </c>
      <c r="D57" s="47"/>
      <c r="E57" s="48"/>
      <c r="F57" s="46"/>
      <c r="G57" s="46"/>
      <c r="H57" s="46"/>
      <c r="I57" s="46"/>
      <c r="J57" s="48"/>
      <c r="K57" s="48"/>
      <c r="L57" s="48"/>
      <c r="M57" s="48"/>
      <c r="N57" s="47"/>
      <c r="O57" s="47"/>
      <c r="P57" s="47"/>
      <c r="Q57" s="46"/>
      <c r="R57" s="50"/>
      <c r="S57" s="50"/>
      <c r="T57" s="64"/>
      <c r="U57" s="48"/>
      <c r="V57" s="152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52"/>
      <c r="AL57" s="53"/>
      <c r="AM57" s="52"/>
      <c r="AN57" s="54"/>
      <c r="AO57" s="54"/>
      <c r="AP57" s="54"/>
      <c r="AQ57" s="54"/>
      <c r="AR57" s="48"/>
      <c r="AS57" s="48"/>
      <c r="AT57" s="48"/>
      <c r="AU57" s="48"/>
      <c r="AV57" s="48"/>
      <c r="AW57" s="48"/>
      <c r="AX57" s="55"/>
    </row>
    <row r="58" spans="1:50" s="16" customFormat="1" ht="30.75" customHeight="1" x14ac:dyDescent="0.2">
      <c r="A58" s="54"/>
      <c r="B58" s="48" t="s">
        <v>98</v>
      </c>
      <c r="C58" s="46" t="s">
        <v>136</v>
      </c>
      <c r="D58" s="47" t="str">
        <f>VLOOKUP(B58,Sheet2!A:B,2,FALSE)</f>
        <v>NP- 53.9 Small Value Procurement</v>
      </c>
      <c r="E58" s="48"/>
      <c r="F58" s="46" t="s">
        <v>43</v>
      </c>
      <c r="G58" s="46" t="s">
        <v>43</v>
      </c>
      <c r="H58" s="46" t="s">
        <v>43</v>
      </c>
      <c r="I58" s="46" t="s">
        <v>43</v>
      </c>
      <c r="J58" s="48"/>
      <c r="K58" s="48"/>
      <c r="L58" s="48"/>
      <c r="M58" s="48"/>
      <c r="N58" s="47" t="s">
        <v>139</v>
      </c>
      <c r="O58" s="47" t="s">
        <v>139</v>
      </c>
      <c r="P58" s="47" t="s">
        <v>139</v>
      </c>
      <c r="Q58" s="46" t="s">
        <v>44</v>
      </c>
      <c r="R58" s="50">
        <f>S58</f>
        <v>705658.8</v>
      </c>
      <c r="S58" s="164">
        <v>705658.8</v>
      </c>
      <c r="T58" s="64"/>
      <c r="U58" s="48" t="s">
        <v>151</v>
      </c>
      <c r="V58" s="152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2"/>
      <c r="AL58" s="53">
        <v>135602</v>
      </c>
      <c r="AM58" s="52"/>
      <c r="AN58" s="54"/>
      <c r="AO58" s="54"/>
      <c r="AP58" s="54"/>
      <c r="AQ58" s="54"/>
      <c r="AR58" s="48"/>
      <c r="AS58" s="48"/>
      <c r="AT58" s="48"/>
      <c r="AU58" s="48"/>
      <c r="AV58" s="48"/>
      <c r="AW58" s="48"/>
      <c r="AX58" s="55"/>
    </row>
    <row r="59" spans="1:50" s="16" customFormat="1" ht="30.75" customHeight="1" x14ac:dyDescent="0.2">
      <c r="A59" s="54"/>
      <c r="B59" s="48" t="s">
        <v>99</v>
      </c>
      <c r="C59" s="46" t="s">
        <v>136</v>
      </c>
      <c r="D59" s="47" t="str">
        <f>VLOOKUP(B59,Sheet2!A:B,2,FALSE)</f>
        <v>NP- 53.9 Small Value Procurement</v>
      </c>
      <c r="E59" s="48"/>
      <c r="F59" s="46" t="s">
        <v>43</v>
      </c>
      <c r="G59" s="46" t="s">
        <v>43</v>
      </c>
      <c r="H59" s="46" t="s">
        <v>43</v>
      </c>
      <c r="I59" s="46" t="s">
        <v>43</v>
      </c>
      <c r="J59" s="48"/>
      <c r="K59" s="48"/>
      <c r="L59" s="48"/>
      <c r="M59" s="48"/>
      <c r="N59" s="47" t="s">
        <v>139</v>
      </c>
      <c r="O59" s="47" t="s">
        <v>139</v>
      </c>
      <c r="P59" s="47" t="s">
        <v>139</v>
      </c>
      <c r="Q59" s="46" t="s">
        <v>44</v>
      </c>
      <c r="R59" s="50">
        <f>S59</f>
        <v>50000</v>
      </c>
      <c r="S59" s="164">
        <v>50000</v>
      </c>
      <c r="T59" s="64"/>
      <c r="U59" s="48"/>
      <c r="V59" s="152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52"/>
      <c r="AL59" s="53">
        <v>122000</v>
      </c>
      <c r="AM59" s="52"/>
      <c r="AN59" s="54"/>
      <c r="AO59" s="54"/>
      <c r="AP59" s="54"/>
      <c r="AQ59" s="54"/>
      <c r="AR59" s="48"/>
      <c r="AS59" s="48"/>
      <c r="AT59" s="48"/>
      <c r="AU59" s="48"/>
      <c r="AV59" s="48"/>
      <c r="AW59" s="48"/>
      <c r="AX59" s="55"/>
    </row>
    <row r="60" spans="1:50" s="16" customFormat="1" ht="30.75" customHeight="1" x14ac:dyDescent="0.2">
      <c r="A60" s="54"/>
      <c r="B60" s="48" t="s">
        <v>100</v>
      </c>
      <c r="C60" s="46" t="s">
        <v>136</v>
      </c>
      <c r="D60" s="47" t="s">
        <v>62</v>
      </c>
      <c r="E60" s="48"/>
      <c r="F60" s="54" t="s">
        <v>43</v>
      </c>
      <c r="G60" s="54"/>
      <c r="H60" s="54"/>
      <c r="I60" s="54" t="s">
        <v>43</v>
      </c>
      <c r="J60" s="48"/>
      <c r="K60" s="48"/>
      <c r="L60" s="48"/>
      <c r="M60" s="48"/>
      <c r="N60" s="159" t="s">
        <v>139</v>
      </c>
      <c r="O60" s="159"/>
      <c r="P60" s="159" t="s">
        <v>139</v>
      </c>
      <c r="Q60" s="46" t="s">
        <v>44</v>
      </c>
      <c r="R60" s="50">
        <f>S60</f>
        <v>5000</v>
      </c>
      <c r="S60" s="50">
        <v>5000</v>
      </c>
      <c r="T60" s="64"/>
      <c r="U60" s="48"/>
      <c r="V60" s="152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52"/>
      <c r="AL60" s="53">
        <v>97875</v>
      </c>
      <c r="AM60" s="52"/>
      <c r="AN60" s="54"/>
      <c r="AO60" s="54"/>
      <c r="AP60" s="54"/>
      <c r="AQ60" s="54"/>
      <c r="AR60" s="48"/>
      <c r="AS60" s="48"/>
      <c r="AT60" s="48"/>
      <c r="AU60" s="48"/>
      <c r="AV60" s="48"/>
      <c r="AW60" s="48"/>
      <c r="AX60" s="55"/>
    </row>
    <row r="61" spans="1:50" s="16" customFormat="1" ht="30.75" customHeight="1" x14ac:dyDescent="0.2">
      <c r="A61" s="54"/>
      <c r="B61" s="48" t="s">
        <v>101</v>
      </c>
      <c r="C61" s="46" t="s">
        <v>136</v>
      </c>
      <c r="D61" s="47" t="str">
        <f>VLOOKUP(B61,Sheet2!A:B,2,FALSE)</f>
        <v>NP- 53.9 Small Value Procurement</v>
      </c>
      <c r="E61" s="48"/>
      <c r="F61" s="46" t="s">
        <v>43</v>
      </c>
      <c r="G61" s="46" t="s">
        <v>43</v>
      </c>
      <c r="H61" s="46" t="s">
        <v>43</v>
      </c>
      <c r="I61" s="46" t="s">
        <v>43</v>
      </c>
      <c r="J61" s="48"/>
      <c r="K61" s="48"/>
      <c r="L61" s="48"/>
      <c r="M61" s="48"/>
      <c r="N61" s="47" t="s">
        <v>139</v>
      </c>
      <c r="O61" s="47" t="s">
        <v>139</v>
      </c>
      <c r="P61" s="47" t="s">
        <v>139</v>
      </c>
      <c r="Q61" s="46" t="s">
        <v>44</v>
      </c>
      <c r="R61" s="50">
        <f>S61</f>
        <v>60000</v>
      </c>
      <c r="S61" s="162">
        <v>60000</v>
      </c>
      <c r="T61" s="64"/>
      <c r="U61" s="48"/>
      <c r="V61" s="152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52"/>
      <c r="AL61" s="53"/>
      <c r="AM61" s="52"/>
      <c r="AN61" s="54"/>
      <c r="AO61" s="54"/>
      <c r="AP61" s="54"/>
      <c r="AQ61" s="54"/>
      <c r="AR61" s="48"/>
      <c r="AS61" s="48"/>
      <c r="AT61" s="48"/>
      <c r="AU61" s="48"/>
      <c r="AV61" s="48"/>
      <c r="AW61" s="48"/>
      <c r="AX61" s="55"/>
    </row>
    <row r="62" spans="1:50" s="16" customFormat="1" ht="30.75" customHeight="1" x14ac:dyDescent="0.2">
      <c r="A62" s="54"/>
      <c r="B62" s="48" t="s">
        <v>143</v>
      </c>
      <c r="C62" s="46" t="s">
        <v>136</v>
      </c>
      <c r="D62" s="160" t="s">
        <v>144</v>
      </c>
      <c r="E62" s="48"/>
      <c r="F62" s="46" t="s">
        <v>43</v>
      </c>
      <c r="G62" s="46"/>
      <c r="H62" s="46"/>
      <c r="I62" s="46" t="s">
        <v>43</v>
      </c>
      <c r="J62" s="48"/>
      <c r="K62" s="48"/>
      <c r="L62" s="48"/>
      <c r="M62" s="48"/>
      <c r="N62" s="47" t="s">
        <v>139</v>
      </c>
      <c r="O62" s="47"/>
      <c r="P62" s="47" t="s">
        <v>139</v>
      </c>
      <c r="Q62" s="46" t="s">
        <v>44</v>
      </c>
      <c r="R62" s="50">
        <f>T62</f>
        <v>6900000</v>
      </c>
      <c r="S62" s="161">
        <v>0</v>
      </c>
      <c r="T62" s="163">
        <v>6900000</v>
      </c>
      <c r="U62" s="47" t="s">
        <v>148</v>
      </c>
      <c r="V62" s="152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52"/>
      <c r="AL62" s="53">
        <v>110466.95</v>
      </c>
      <c r="AM62" s="52"/>
      <c r="AN62" s="54"/>
      <c r="AO62" s="54"/>
      <c r="AP62" s="54"/>
      <c r="AQ62" s="54"/>
      <c r="AR62" s="48"/>
      <c r="AS62" s="48"/>
      <c r="AT62" s="48"/>
      <c r="AU62" s="48"/>
      <c r="AV62" s="48"/>
      <c r="AW62" s="48"/>
      <c r="AX62" s="55"/>
    </row>
    <row r="63" spans="1:50" s="16" customFormat="1" ht="30.75" customHeight="1" x14ac:dyDescent="0.2">
      <c r="A63" s="54"/>
      <c r="B63" s="48" t="s">
        <v>145</v>
      </c>
      <c r="C63" s="46" t="s">
        <v>136</v>
      </c>
      <c r="D63" s="160" t="s">
        <v>135</v>
      </c>
      <c r="E63" s="48"/>
      <c r="F63" s="46" t="s">
        <v>43</v>
      </c>
      <c r="G63" s="46" t="s">
        <v>43</v>
      </c>
      <c r="H63" s="46" t="s">
        <v>43</v>
      </c>
      <c r="I63" s="46" t="s">
        <v>43</v>
      </c>
      <c r="J63" s="48"/>
      <c r="K63" s="48"/>
      <c r="L63" s="48"/>
      <c r="M63" s="48"/>
      <c r="N63" s="47" t="s">
        <v>139</v>
      </c>
      <c r="O63" s="47" t="s">
        <v>139</v>
      </c>
      <c r="P63" s="47" t="s">
        <v>139</v>
      </c>
      <c r="Q63" s="46" t="s">
        <v>44</v>
      </c>
      <c r="R63" s="50">
        <f>T63</f>
        <v>120000</v>
      </c>
      <c r="S63" s="161">
        <v>0</v>
      </c>
      <c r="T63" s="163">
        <v>120000</v>
      </c>
      <c r="U63" s="47" t="s">
        <v>150</v>
      </c>
      <c r="V63" s="152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52"/>
      <c r="AL63" s="53">
        <v>13650</v>
      </c>
      <c r="AM63" s="52"/>
      <c r="AN63" s="54"/>
      <c r="AO63" s="54"/>
      <c r="AP63" s="54"/>
      <c r="AQ63" s="54"/>
      <c r="AR63" s="48"/>
      <c r="AS63" s="48"/>
      <c r="AT63" s="48"/>
      <c r="AU63" s="48"/>
      <c r="AV63" s="48"/>
      <c r="AW63" s="48"/>
      <c r="AX63" s="55"/>
    </row>
    <row r="64" spans="1:50" s="16" customFormat="1" ht="30.75" customHeight="1" x14ac:dyDescent="0.2">
      <c r="A64" s="54"/>
      <c r="B64" s="48" t="s">
        <v>146</v>
      </c>
      <c r="C64" s="46" t="s">
        <v>136</v>
      </c>
      <c r="D64" s="160" t="s">
        <v>135</v>
      </c>
      <c r="E64" s="48"/>
      <c r="F64" s="46" t="s">
        <v>43</v>
      </c>
      <c r="G64" s="46"/>
      <c r="H64" s="46"/>
      <c r="I64" s="46" t="s">
        <v>43</v>
      </c>
      <c r="J64" s="48"/>
      <c r="K64" s="48"/>
      <c r="L64" s="48"/>
      <c r="M64" s="48"/>
      <c r="N64" s="47" t="s">
        <v>139</v>
      </c>
      <c r="O64" s="47"/>
      <c r="P64" s="47" t="s">
        <v>139</v>
      </c>
      <c r="Q64" s="46" t="s">
        <v>44</v>
      </c>
      <c r="R64" s="50">
        <f>T64</f>
        <v>270000</v>
      </c>
      <c r="S64" s="167">
        <v>0</v>
      </c>
      <c r="T64" s="163">
        <v>270000</v>
      </c>
      <c r="U64" s="47" t="s">
        <v>149</v>
      </c>
      <c r="V64" s="152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52"/>
      <c r="AL64" s="53"/>
      <c r="AM64" s="52"/>
      <c r="AN64" s="54"/>
      <c r="AO64" s="54"/>
      <c r="AP64" s="54"/>
      <c r="AQ64" s="54"/>
      <c r="AR64" s="48"/>
      <c r="AS64" s="48"/>
      <c r="AT64" s="48"/>
      <c r="AU64" s="48"/>
      <c r="AV64" s="48"/>
      <c r="AW64" s="48"/>
      <c r="AX64" s="55"/>
    </row>
    <row r="65" spans="1:50" s="16" customFormat="1" ht="30.75" hidden="1" customHeight="1" x14ac:dyDescent="0.2">
      <c r="A65" s="54"/>
      <c r="B65" s="48" t="s">
        <v>132</v>
      </c>
      <c r="C65" s="46" t="s">
        <v>136</v>
      </c>
      <c r="D65" s="4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6"/>
      <c r="R65" s="50"/>
      <c r="S65" s="65"/>
      <c r="T65" s="64"/>
      <c r="U65" s="48"/>
      <c r="V65" s="152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52"/>
      <c r="AL65" s="53"/>
      <c r="AM65" s="52"/>
      <c r="AN65" s="54"/>
      <c r="AO65" s="54"/>
      <c r="AP65" s="54"/>
      <c r="AQ65" s="54"/>
      <c r="AR65" s="48"/>
      <c r="AS65" s="48"/>
      <c r="AT65" s="48"/>
      <c r="AU65" s="48"/>
      <c r="AV65" s="48"/>
      <c r="AW65" s="48"/>
      <c r="AX65" s="55"/>
    </row>
    <row r="66" spans="1:50" s="16" customFormat="1" ht="30.75" hidden="1" customHeight="1" x14ac:dyDescent="0.2">
      <c r="A66" s="54"/>
      <c r="B66" s="66" t="s">
        <v>133</v>
      </c>
      <c r="C66" s="46" t="s">
        <v>136</v>
      </c>
      <c r="D66" s="47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6"/>
      <c r="R66" s="50"/>
      <c r="S66" s="65"/>
      <c r="T66" s="64"/>
      <c r="U66" s="48"/>
      <c r="V66" s="152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52"/>
      <c r="AL66" s="53"/>
      <c r="AM66" s="52"/>
      <c r="AN66" s="54"/>
      <c r="AO66" s="54"/>
      <c r="AP66" s="54"/>
      <c r="AQ66" s="54"/>
      <c r="AR66" s="48"/>
      <c r="AS66" s="48"/>
      <c r="AT66" s="48"/>
      <c r="AU66" s="48"/>
      <c r="AV66" s="48"/>
      <c r="AW66" s="48"/>
      <c r="AX66" s="55"/>
    </row>
    <row r="67" spans="1:50" s="16" customFormat="1" ht="30.75" hidden="1" customHeight="1" x14ac:dyDescent="0.2">
      <c r="A67" s="54"/>
      <c r="B67" s="66" t="s">
        <v>134</v>
      </c>
      <c r="C67" s="46" t="s">
        <v>136</v>
      </c>
      <c r="D67" s="47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6"/>
      <c r="R67" s="50"/>
      <c r="S67" s="65"/>
      <c r="T67" s="64"/>
      <c r="U67" s="48"/>
      <c r="V67" s="152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52"/>
      <c r="AL67" s="53"/>
      <c r="AM67" s="52"/>
      <c r="AN67" s="54"/>
      <c r="AO67" s="54"/>
      <c r="AP67" s="54"/>
      <c r="AQ67" s="54"/>
      <c r="AR67" s="48"/>
      <c r="AS67" s="48"/>
      <c r="AT67" s="48"/>
      <c r="AU67" s="48"/>
      <c r="AV67" s="48"/>
      <c r="AW67" s="48"/>
      <c r="AX67" s="55"/>
    </row>
    <row r="68" spans="1:50" s="16" customFormat="1" ht="30.75" customHeight="1" x14ac:dyDescent="0.2">
      <c r="A68" s="54"/>
      <c r="B68" s="48" t="s">
        <v>153</v>
      </c>
      <c r="C68" s="46" t="s">
        <v>136</v>
      </c>
      <c r="D68" s="47" t="s">
        <v>135</v>
      </c>
      <c r="E68" s="48"/>
      <c r="F68" s="46" t="s">
        <v>43</v>
      </c>
      <c r="G68" s="46" t="s">
        <v>43</v>
      </c>
      <c r="H68" s="46" t="s">
        <v>43</v>
      </c>
      <c r="I68" s="46" t="s">
        <v>43</v>
      </c>
      <c r="J68" s="48"/>
      <c r="K68" s="48"/>
      <c r="L68" s="48"/>
      <c r="M68" s="48"/>
      <c r="N68" s="47" t="s">
        <v>139</v>
      </c>
      <c r="O68" s="47" t="s">
        <v>139</v>
      </c>
      <c r="P68" s="47" t="s">
        <v>139</v>
      </c>
      <c r="Q68" s="46" t="s">
        <v>44</v>
      </c>
      <c r="R68" s="50">
        <f>S68</f>
        <v>2600000</v>
      </c>
      <c r="S68" s="50">
        <v>2600000</v>
      </c>
      <c r="T68" s="64"/>
      <c r="U68" s="47" t="s">
        <v>147</v>
      </c>
      <c r="V68" s="152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52"/>
      <c r="AL68" s="53"/>
      <c r="AM68" s="52"/>
      <c r="AN68" s="54"/>
      <c r="AO68" s="54"/>
      <c r="AP68" s="54"/>
      <c r="AQ68" s="54"/>
      <c r="AR68" s="48"/>
      <c r="AS68" s="48"/>
      <c r="AT68" s="48"/>
      <c r="AU68" s="48"/>
      <c r="AV68" s="48"/>
      <c r="AW68" s="48"/>
      <c r="AX68" s="55"/>
    </row>
    <row r="69" spans="1:50" s="16" customFormat="1" ht="30.75" customHeight="1" x14ac:dyDescent="0.2">
      <c r="A69" s="54"/>
      <c r="B69" s="48" t="s">
        <v>154</v>
      </c>
      <c r="C69" s="46" t="s">
        <v>136</v>
      </c>
      <c r="D69" s="47" t="s">
        <v>135</v>
      </c>
      <c r="E69" s="48"/>
      <c r="F69" s="46" t="s">
        <v>43</v>
      </c>
      <c r="G69" s="46" t="s">
        <v>43</v>
      </c>
      <c r="H69" s="46" t="s">
        <v>43</v>
      </c>
      <c r="I69" s="46" t="s">
        <v>43</v>
      </c>
      <c r="J69" s="48"/>
      <c r="K69" s="48"/>
      <c r="L69" s="48"/>
      <c r="M69" s="48"/>
      <c r="N69" s="47" t="s">
        <v>139</v>
      </c>
      <c r="O69" s="47" t="s">
        <v>139</v>
      </c>
      <c r="P69" s="47" t="s">
        <v>139</v>
      </c>
      <c r="Q69" s="46" t="s">
        <v>44</v>
      </c>
      <c r="R69" s="50">
        <f>S69</f>
        <v>16615.16</v>
      </c>
      <c r="S69" s="50">
        <v>16615.16</v>
      </c>
      <c r="T69" s="64"/>
      <c r="U69" s="48"/>
      <c r="V69" s="152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52"/>
      <c r="AL69" s="53"/>
      <c r="AM69" s="52"/>
      <c r="AN69" s="54"/>
      <c r="AO69" s="54"/>
      <c r="AP69" s="54"/>
      <c r="AQ69" s="54"/>
      <c r="AR69" s="48"/>
      <c r="AS69" s="48"/>
      <c r="AT69" s="48"/>
      <c r="AU69" s="48"/>
      <c r="AV69" s="48"/>
      <c r="AW69" s="48"/>
      <c r="AX69" s="55"/>
    </row>
    <row r="70" spans="1:50" s="16" customFormat="1" ht="30.75" customHeight="1" thickBot="1" x14ac:dyDescent="0.25">
      <c r="A70" s="54"/>
      <c r="B70" s="48" t="s">
        <v>155</v>
      </c>
      <c r="C70" s="46" t="s">
        <v>136</v>
      </c>
      <c r="D70" s="47" t="s">
        <v>135</v>
      </c>
      <c r="E70" s="48"/>
      <c r="F70" s="46" t="s">
        <v>43</v>
      </c>
      <c r="G70" s="46" t="s">
        <v>43</v>
      </c>
      <c r="H70" s="46" t="s">
        <v>43</v>
      </c>
      <c r="I70" s="46" t="s">
        <v>43</v>
      </c>
      <c r="J70" s="48"/>
      <c r="K70" s="48"/>
      <c r="L70" s="48"/>
      <c r="M70" s="48"/>
      <c r="N70" s="47" t="s">
        <v>139</v>
      </c>
      <c r="O70" s="47" t="s">
        <v>139</v>
      </c>
      <c r="P70" s="47" t="s">
        <v>139</v>
      </c>
      <c r="Q70" s="46" t="s">
        <v>44</v>
      </c>
      <c r="R70" s="50">
        <f>S70</f>
        <v>130200</v>
      </c>
      <c r="S70" s="164">
        <f>132000-1800</f>
        <v>130200</v>
      </c>
      <c r="T70" s="64"/>
      <c r="U70" s="48" t="s">
        <v>152</v>
      </c>
      <c r="V70" s="154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9"/>
      <c r="AL70" s="70"/>
      <c r="AM70" s="69"/>
      <c r="AN70" s="68"/>
      <c r="AO70" s="68"/>
      <c r="AP70" s="68"/>
      <c r="AQ70" s="68"/>
      <c r="AR70" s="67"/>
      <c r="AS70" s="67"/>
      <c r="AT70" s="67"/>
      <c r="AU70" s="67"/>
      <c r="AV70" s="67"/>
      <c r="AW70" s="67"/>
      <c r="AX70" s="71"/>
    </row>
    <row r="71" spans="1:50" x14ac:dyDescent="0.2">
      <c r="A71" s="173" t="s">
        <v>108</v>
      </c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5"/>
      <c r="AK71" s="72"/>
      <c r="AL71" s="73"/>
      <c r="AM71" s="74"/>
      <c r="AN71" s="72"/>
      <c r="AO71" s="72"/>
      <c r="AP71" s="74"/>
      <c r="AQ71" s="75"/>
      <c r="AR71" s="75"/>
      <c r="AS71" s="75"/>
      <c r="AT71" s="75"/>
      <c r="AU71" s="75"/>
      <c r="AV71" s="75"/>
      <c r="AW71" s="75"/>
      <c r="AX71" s="75"/>
    </row>
    <row r="72" spans="1:50" x14ac:dyDescent="0.2">
      <c r="A72" s="186" t="s">
        <v>109</v>
      </c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8"/>
      <c r="AK72" s="76"/>
      <c r="AL72" s="77"/>
      <c r="AM72" s="78"/>
      <c r="AN72" s="78"/>
      <c r="AO72" s="78"/>
      <c r="AP72" s="79"/>
      <c r="AQ72" s="75"/>
      <c r="AR72" s="75"/>
      <c r="AS72" s="75"/>
      <c r="AT72" s="75"/>
      <c r="AU72" s="75"/>
      <c r="AV72" s="75"/>
      <c r="AW72" s="75"/>
      <c r="AX72" s="75"/>
    </row>
    <row r="73" spans="1:50" x14ac:dyDescent="0.2">
      <c r="A73" s="189" t="s">
        <v>110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1"/>
      <c r="AK73" s="80"/>
      <c r="AL73" s="73"/>
      <c r="AM73" s="72"/>
      <c r="AN73" s="72"/>
      <c r="AO73" s="72"/>
      <c r="AP73" s="74"/>
      <c r="AQ73" s="75"/>
      <c r="AR73" s="75"/>
      <c r="AS73" s="75"/>
      <c r="AT73" s="75"/>
      <c r="AU73" s="75"/>
      <c r="AV73" s="75"/>
      <c r="AW73" s="75"/>
      <c r="AX73" s="75"/>
    </row>
    <row r="74" spans="1:50" x14ac:dyDescent="0.2">
      <c r="AQ74" s="75"/>
      <c r="AR74" s="75"/>
      <c r="AS74" s="75"/>
      <c r="AT74" s="75"/>
      <c r="AU74" s="75"/>
      <c r="AV74" s="75"/>
      <c r="AW74" s="75"/>
      <c r="AX74" s="75"/>
    </row>
    <row r="75" spans="1:50" s="36" customFormat="1" ht="13.5" hidden="1" thickBot="1" x14ac:dyDescent="0.25">
      <c r="A75" s="81" t="s">
        <v>111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3"/>
      <c r="T75" s="84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5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6"/>
    </row>
    <row r="76" spans="1:50" s="36" customFormat="1" ht="12" hidden="1" x14ac:dyDescent="0.2">
      <c r="A76" s="87"/>
      <c r="B76" s="88"/>
      <c r="C76" s="89"/>
      <c r="D76" s="89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89"/>
      <c r="R76" s="89"/>
      <c r="S76" s="91"/>
      <c r="T76" s="92"/>
      <c r="U76" s="90"/>
      <c r="V76" s="89"/>
      <c r="W76" s="93"/>
      <c r="X76" s="89"/>
      <c r="Y76" s="94"/>
      <c r="Z76" s="89"/>
      <c r="AA76" s="89"/>
      <c r="AB76" s="94"/>
      <c r="AC76" s="94"/>
      <c r="AD76" s="94"/>
      <c r="AE76" s="94"/>
      <c r="AF76" s="94"/>
      <c r="AG76" s="94"/>
      <c r="AH76" s="94"/>
      <c r="AI76" s="94"/>
      <c r="AJ76" s="89"/>
      <c r="AK76" s="95"/>
      <c r="AL76" s="96"/>
      <c r="AM76" s="95"/>
      <c r="AN76" s="95"/>
      <c r="AO76" s="95"/>
      <c r="AP76" s="95"/>
      <c r="AQ76" s="89"/>
      <c r="AR76" s="89"/>
      <c r="AS76" s="89"/>
      <c r="AT76" s="89"/>
      <c r="AU76" s="89"/>
      <c r="AV76" s="89"/>
      <c r="AW76" s="89"/>
      <c r="AX76" s="97"/>
    </row>
    <row r="77" spans="1:50" s="36" customFormat="1" ht="12" hidden="1" x14ac:dyDescent="0.2">
      <c r="A77" s="98"/>
      <c r="B77" s="99"/>
      <c r="C77" s="99"/>
      <c r="D77" s="99"/>
      <c r="E77" s="99"/>
      <c r="F77" s="99"/>
      <c r="G77" s="99"/>
      <c r="H77" s="99"/>
      <c r="I77" s="99"/>
      <c r="J77" s="100"/>
      <c r="K77" s="99"/>
      <c r="L77" s="99"/>
      <c r="M77" s="99"/>
      <c r="N77" s="99"/>
      <c r="O77" s="99"/>
      <c r="P77" s="99"/>
      <c r="Q77" s="99"/>
      <c r="R77" s="101"/>
      <c r="S77" s="102"/>
      <c r="T77" s="103"/>
      <c r="U77" s="99"/>
      <c r="V77" s="101"/>
      <c r="W77" s="101"/>
      <c r="X77" s="101"/>
      <c r="Y77" s="104"/>
      <c r="Z77" s="101"/>
      <c r="AA77" s="101"/>
      <c r="AB77" s="105"/>
      <c r="AC77" s="105"/>
      <c r="AD77" s="104"/>
      <c r="AE77" s="106"/>
      <c r="AF77" s="105"/>
      <c r="AG77" s="105"/>
      <c r="AH77" s="105"/>
      <c r="AI77" s="105"/>
      <c r="AJ77" s="101"/>
      <c r="AK77" s="107"/>
      <c r="AL77" s="108"/>
      <c r="AM77" s="107"/>
      <c r="AN77" s="107"/>
      <c r="AO77" s="107"/>
      <c r="AP77" s="107"/>
      <c r="AQ77" s="101"/>
      <c r="AR77" s="101"/>
      <c r="AS77" s="101"/>
      <c r="AT77" s="101"/>
      <c r="AU77" s="101"/>
      <c r="AV77" s="101"/>
      <c r="AW77" s="101"/>
      <c r="AX77" s="109"/>
    </row>
    <row r="78" spans="1:50" s="36" customFormat="1" ht="12" hidden="1" x14ac:dyDescent="0.2">
      <c r="A78" s="110"/>
      <c r="B78" s="111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3"/>
      <c r="S78" s="114"/>
      <c r="T78" s="115"/>
      <c r="U78" s="112"/>
      <c r="V78" s="113"/>
      <c r="W78" s="101"/>
      <c r="X78" s="113"/>
      <c r="Y78" s="116"/>
      <c r="Z78" s="117"/>
      <c r="AA78" s="113"/>
      <c r="AB78" s="116"/>
      <c r="AC78" s="116"/>
      <c r="AD78" s="116"/>
      <c r="AE78" s="116"/>
      <c r="AF78" s="116"/>
      <c r="AG78" s="116"/>
      <c r="AH78" s="116"/>
      <c r="AI78" s="116"/>
      <c r="AJ78" s="113"/>
      <c r="AK78" s="118"/>
      <c r="AL78" s="119"/>
      <c r="AM78" s="118"/>
      <c r="AN78" s="118"/>
      <c r="AO78" s="118"/>
      <c r="AP78" s="118"/>
      <c r="AQ78" s="113"/>
      <c r="AR78" s="113"/>
      <c r="AS78" s="113"/>
      <c r="AT78" s="113"/>
      <c r="AU78" s="113"/>
      <c r="AV78" s="113"/>
      <c r="AW78" s="113"/>
      <c r="AX78" s="120"/>
    </row>
    <row r="79" spans="1:50" s="36" customFormat="1" hidden="1" thickBot="1" x14ac:dyDescent="0.25">
      <c r="A79" s="121"/>
      <c r="B79" s="122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4"/>
      <c r="S79" s="125"/>
      <c r="T79" s="126"/>
      <c r="U79" s="123"/>
      <c r="V79" s="124"/>
      <c r="W79" s="127"/>
      <c r="X79" s="124"/>
      <c r="Y79" s="128"/>
      <c r="Z79" s="124"/>
      <c r="AA79" s="124"/>
      <c r="AB79" s="128"/>
      <c r="AC79" s="128"/>
      <c r="AD79" s="128"/>
      <c r="AE79" s="128"/>
      <c r="AF79" s="128"/>
      <c r="AG79" s="128"/>
      <c r="AH79" s="128"/>
      <c r="AI79" s="128"/>
      <c r="AJ79" s="124"/>
      <c r="AK79" s="129"/>
      <c r="AL79" s="130"/>
      <c r="AM79" s="129"/>
      <c r="AN79" s="129"/>
      <c r="AO79" s="129"/>
      <c r="AP79" s="129"/>
      <c r="AQ79" s="124"/>
      <c r="AR79" s="124"/>
      <c r="AS79" s="124"/>
      <c r="AT79" s="124"/>
      <c r="AU79" s="124"/>
      <c r="AV79" s="124"/>
      <c r="AW79" s="124"/>
      <c r="AX79" s="131"/>
    </row>
    <row r="80" spans="1:50" s="36" customFormat="1" x14ac:dyDescent="0.2">
      <c r="A80" s="192" t="s">
        <v>112</v>
      </c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32"/>
      <c r="AL80" s="133"/>
      <c r="AM80" s="134"/>
      <c r="AN80" s="135"/>
      <c r="AO80" s="135"/>
      <c r="AP80" s="135"/>
      <c r="AQ80" s="136"/>
      <c r="AR80" s="136"/>
      <c r="AS80" s="136"/>
      <c r="AT80" s="136"/>
      <c r="AU80" s="136"/>
      <c r="AV80" s="136"/>
      <c r="AW80" s="136"/>
      <c r="AX80" s="136"/>
    </row>
    <row r="81" spans="1:51" x14ac:dyDescent="0.2">
      <c r="S81" s="166">
        <f>SUM(S10:S70)</f>
        <v>4064378.96</v>
      </c>
      <c r="T81" s="165"/>
    </row>
    <row r="82" spans="1:51" x14ac:dyDescent="0.2">
      <c r="A82" t="s">
        <v>113</v>
      </c>
      <c r="C82" t="s">
        <v>114</v>
      </c>
      <c r="P82" t="s">
        <v>115</v>
      </c>
      <c r="T82" s="7" t="s">
        <v>116</v>
      </c>
    </row>
    <row r="83" spans="1:51" x14ac:dyDescent="0.2">
      <c r="C83" t="s">
        <v>117</v>
      </c>
    </row>
    <row r="86" spans="1:51" ht="15" x14ac:dyDescent="0.2">
      <c r="A86" s="157" t="s">
        <v>140</v>
      </c>
      <c r="C86" s="157" t="s">
        <v>138</v>
      </c>
      <c r="P86" s="157" t="s">
        <v>157</v>
      </c>
      <c r="T86" s="158" t="s">
        <v>142</v>
      </c>
      <c r="V86" s="137"/>
      <c r="W86" s="137"/>
      <c r="X86" s="137"/>
      <c r="Y86" s="137"/>
      <c r="Z86" s="137"/>
      <c r="AA86" s="137"/>
      <c r="AB86" s="137"/>
      <c r="AC86" s="137"/>
      <c r="AD86" s="138"/>
      <c r="AE86" s="139"/>
      <c r="AF86" s="140"/>
      <c r="AG86" s="140"/>
      <c r="AH86" s="137"/>
      <c r="AI86" s="140"/>
      <c r="AJ86" s="140"/>
      <c r="AK86" s="138"/>
      <c r="AL86" s="141"/>
      <c r="AM86" s="142"/>
      <c r="AN86" s="142"/>
      <c r="AO86" s="138"/>
      <c r="AP86" s="137"/>
      <c r="AQ86" s="143"/>
      <c r="AS86" s="144"/>
      <c r="AT86" s="137"/>
      <c r="AU86" s="137"/>
      <c r="AV86" s="137"/>
      <c r="AW86" s="137"/>
      <c r="AX86" s="137"/>
      <c r="AY86" s="137"/>
    </row>
    <row r="87" spans="1:51" ht="15" x14ac:dyDescent="0.2">
      <c r="A87" t="s">
        <v>141</v>
      </c>
      <c r="C87" t="s">
        <v>119</v>
      </c>
      <c r="P87" t="s">
        <v>120</v>
      </c>
      <c r="T87" s="7" t="s">
        <v>121</v>
      </c>
      <c r="V87" s="137" t="s">
        <v>113</v>
      </c>
      <c r="W87" s="140"/>
      <c r="X87" s="140"/>
      <c r="Y87" s="140"/>
      <c r="Z87" s="140"/>
      <c r="AA87" s="140"/>
      <c r="AB87" s="140"/>
      <c r="AC87" s="140"/>
      <c r="AD87" s="140"/>
      <c r="AE87" s="145" t="s">
        <v>122</v>
      </c>
      <c r="AF87" s="140"/>
      <c r="AG87" s="140"/>
      <c r="AH87" s="140"/>
      <c r="AI87" s="140"/>
      <c r="AJ87" s="140"/>
      <c r="AK87" s="138"/>
      <c r="AL87" s="141"/>
      <c r="AM87" s="142"/>
      <c r="AN87" s="142"/>
      <c r="AO87" s="138"/>
      <c r="AP87" s="146" t="s">
        <v>123</v>
      </c>
      <c r="AQ87" s="147"/>
      <c r="AS87" s="148"/>
      <c r="AT87" s="139"/>
      <c r="AU87" s="139"/>
      <c r="AV87" s="139"/>
      <c r="AW87" s="148"/>
      <c r="AX87" s="148"/>
      <c r="AY87" s="148"/>
    </row>
    <row r="88" spans="1:51" ht="15" x14ac:dyDescent="0.2">
      <c r="V88" s="140" t="s">
        <v>118</v>
      </c>
      <c r="W88" s="140"/>
      <c r="X88" s="140"/>
      <c r="Y88" s="140"/>
      <c r="Z88" s="140"/>
      <c r="AA88" s="140"/>
      <c r="AB88" s="140"/>
      <c r="AC88" s="140"/>
      <c r="AD88" s="140"/>
      <c r="AE88" s="149" t="s">
        <v>124</v>
      </c>
      <c r="AF88" s="140"/>
      <c r="AG88" s="140"/>
      <c r="AH88" s="140"/>
      <c r="AI88" s="140"/>
      <c r="AJ88" s="140"/>
      <c r="AK88" s="138"/>
      <c r="AL88" s="141"/>
      <c r="AM88" s="142"/>
      <c r="AN88" s="142"/>
      <c r="AO88" s="138"/>
      <c r="AP88" s="140" t="s">
        <v>121</v>
      </c>
      <c r="AQ88" s="147"/>
      <c r="AS88" s="144"/>
      <c r="AT88" s="140"/>
      <c r="AU88" s="140"/>
      <c r="AV88" s="140"/>
      <c r="AW88" s="140"/>
      <c r="AX88" s="140"/>
      <c r="AY88" s="140"/>
    </row>
    <row r="91" spans="1:51" x14ac:dyDescent="0.2">
      <c r="C91" s="157" t="s">
        <v>138</v>
      </c>
      <c r="P91" s="157" t="s">
        <v>137</v>
      </c>
    </row>
    <row r="92" spans="1:51" x14ac:dyDescent="0.2">
      <c r="C92" t="s">
        <v>125</v>
      </c>
      <c r="P92" t="s">
        <v>126</v>
      </c>
    </row>
  </sheetData>
  <mergeCells count="21">
    <mergeCell ref="A72:AJ72"/>
    <mergeCell ref="A73:AJ73"/>
    <mergeCell ref="A80:AJ80"/>
    <mergeCell ref="AK6:AM6"/>
    <mergeCell ref="AN6:AP6"/>
    <mergeCell ref="AQ6:AQ7"/>
    <mergeCell ref="AR6:AW6"/>
    <mergeCell ref="AX6:AX7"/>
    <mergeCell ref="A71:AJ71"/>
    <mergeCell ref="R6:T6"/>
    <mergeCell ref="U6:U7"/>
    <mergeCell ref="V6:V7"/>
    <mergeCell ref="W6:W7"/>
    <mergeCell ref="X6:AI6"/>
    <mergeCell ref="AJ6:AJ7"/>
    <mergeCell ref="A6:A7"/>
    <mergeCell ref="B6:B7"/>
    <mergeCell ref="C6:C7"/>
    <mergeCell ref="D6:D7"/>
    <mergeCell ref="E6:P6"/>
    <mergeCell ref="Q6:Q7"/>
  </mergeCells>
  <printOptions horizontalCentered="1"/>
  <pageMargins left="0.17" right="0.17" top="0.5" bottom="0.5" header="0.5" footer="0.5"/>
  <pageSetup paperSize="9" scale="69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Sheet2!$A$1:$A$68</xm:f>
          </x14:formula1>
          <xm:sqref>B10:B15</xm:sqref>
        </x14:dataValidation>
        <x14:dataValidation type="list" allowBlank="1" showInputMessage="1" showErrorMessage="1">
          <x14:formula1>
            <xm:f>Sheet2!$B$1:$B$65</xm:f>
          </x14:formula1>
          <xm:sqref>D65:D67 D10:D61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47" zoomScale="184" zoomScaleNormal="184" workbookViewId="0">
      <selection activeCell="A20" sqref="A20"/>
    </sheetView>
  </sheetViews>
  <sheetFormatPr defaultRowHeight="12.75" x14ac:dyDescent="0.2"/>
  <cols>
    <col min="1" max="1" width="82.7109375" bestFit="1" customWidth="1"/>
    <col min="2" max="2" width="30.7109375" bestFit="1" customWidth="1"/>
  </cols>
  <sheetData>
    <row r="1" spans="1:2" x14ac:dyDescent="0.2">
      <c r="A1" s="37" t="s">
        <v>40</v>
      </c>
      <c r="B1" s="38"/>
    </row>
    <row r="2" spans="1:2" x14ac:dyDescent="0.2">
      <c r="A2" s="45" t="s">
        <v>41</v>
      </c>
      <c r="B2" s="47" t="s">
        <v>42</v>
      </c>
    </row>
    <row r="3" spans="1:2" x14ac:dyDescent="0.2">
      <c r="A3" s="45" t="s">
        <v>45</v>
      </c>
      <c r="B3" s="47" t="s">
        <v>42</v>
      </c>
    </row>
    <row r="4" spans="1:2" x14ac:dyDescent="0.2">
      <c r="A4" s="45" t="s">
        <v>46</v>
      </c>
      <c r="B4" s="47" t="s">
        <v>42</v>
      </c>
    </row>
    <row r="5" spans="1:2" x14ac:dyDescent="0.2">
      <c r="A5" s="45" t="s">
        <v>47</v>
      </c>
      <c r="B5" s="47" t="s">
        <v>42</v>
      </c>
    </row>
    <row r="6" spans="1:2" x14ac:dyDescent="0.2">
      <c r="A6" s="45" t="s">
        <v>48</v>
      </c>
      <c r="B6" s="47" t="s">
        <v>42</v>
      </c>
    </row>
    <row r="7" spans="1:2" x14ac:dyDescent="0.2">
      <c r="A7" s="61" t="s">
        <v>49</v>
      </c>
      <c r="B7" s="47" t="s">
        <v>42</v>
      </c>
    </row>
    <row r="8" spans="1:2" x14ac:dyDescent="0.2">
      <c r="A8" s="61" t="s">
        <v>50</v>
      </c>
      <c r="B8" s="47" t="s">
        <v>42</v>
      </c>
    </row>
    <row r="9" spans="1:2" x14ac:dyDescent="0.2">
      <c r="A9" s="37" t="s">
        <v>51</v>
      </c>
      <c r="B9" s="38"/>
    </row>
    <row r="10" spans="1:2" x14ac:dyDescent="0.2">
      <c r="A10" s="48" t="s">
        <v>52</v>
      </c>
      <c r="B10" s="47" t="s">
        <v>53</v>
      </c>
    </row>
    <row r="11" spans="1:2" x14ac:dyDescent="0.2">
      <c r="A11" s="48" t="s">
        <v>54</v>
      </c>
      <c r="B11" s="47" t="s">
        <v>53</v>
      </c>
    </row>
    <row r="12" spans="1:2" x14ac:dyDescent="0.2">
      <c r="A12" s="48" t="s">
        <v>55</v>
      </c>
      <c r="B12" s="47" t="s">
        <v>53</v>
      </c>
    </row>
    <row r="13" spans="1:2" x14ac:dyDescent="0.2">
      <c r="A13" s="48" t="s">
        <v>56</v>
      </c>
      <c r="B13" s="47" t="s">
        <v>53</v>
      </c>
    </row>
    <row r="14" spans="1:2" x14ac:dyDescent="0.2">
      <c r="A14" s="48" t="s">
        <v>57</v>
      </c>
      <c r="B14" s="47" t="s">
        <v>53</v>
      </c>
    </row>
    <row r="15" spans="1:2" x14ac:dyDescent="0.2">
      <c r="A15" s="48" t="s">
        <v>58</v>
      </c>
      <c r="B15" s="47" t="s">
        <v>53</v>
      </c>
    </row>
    <row r="16" spans="1:2" x14ac:dyDescent="0.2">
      <c r="A16" s="48" t="s">
        <v>59</v>
      </c>
      <c r="B16" s="47"/>
    </row>
    <row r="17" spans="1:2" x14ac:dyDescent="0.2">
      <c r="A17" s="66" t="s">
        <v>60</v>
      </c>
      <c r="B17" s="47" t="s">
        <v>53</v>
      </c>
    </row>
    <row r="18" spans="1:2" x14ac:dyDescent="0.2">
      <c r="A18" s="66" t="s">
        <v>61</v>
      </c>
      <c r="B18" s="47" t="s">
        <v>62</v>
      </c>
    </row>
    <row r="19" spans="1:2" x14ac:dyDescent="0.2">
      <c r="A19" s="66" t="s">
        <v>131</v>
      </c>
      <c r="B19" s="47" t="s">
        <v>62</v>
      </c>
    </row>
    <row r="20" spans="1:2" x14ac:dyDescent="0.2">
      <c r="A20" s="66" t="s">
        <v>127</v>
      </c>
      <c r="B20" s="47" t="s">
        <v>62</v>
      </c>
    </row>
    <row r="21" spans="1:2" x14ac:dyDescent="0.2">
      <c r="A21" s="66" t="s">
        <v>128</v>
      </c>
      <c r="B21" s="47" t="s">
        <v>62</v>
      </c>
    </row>
    <row r="22" spans="1:2" x14ac:dyDescent="0.2">
      <c r="A22" s="66" t="s">
        <v>129</v>
      </c>
      <c r="B22" s="47" t="s">
        <v>62</v>
      </c>
    </row>
    <row r="23" spans="1:2" x14ac:dyDescent="0.2">
      <c r="A23" s="66" t="s">
        <v>130</v>
      </c>
      <c r="B23" s="47" t="s">
        <v>62</v>
      </c>
    </row>
    <row r="24" spans="1:2" x14ac:dyDescent="0.2">
      <c r="A24" s="48" t="s">
        <v>64</v>
      </c>
      <c r="B24" s="47" t="s">
        <v>53</v>
      </c>
    </row>
    <row r="25" spans="1:2" x14ac:dyDescent="0.2">
      <c r="A25" s="48" t="s">
        <v>65</v>
      </c>
      <c r="B25" s="47" t="s">
        <v>53</v>
      </c>
    </row>
    <row r="26" spans="1:2" x14ac:dyDescent="0.2">
      <c r="A26" s="48" t="s">
        <v>66</v>
      </c>
      <c r="B26" s="47" t="s">
        <v>62</v>
      </c>
    </row>
    <row r="27" spans="1:2" x14ac:dyDescent="0.2">
      <c r="A27" s="48" t="s">
        <v>67</v>
      </c>
      <c r="B27" s="47" t="s">
        <v>62</v>
      </c>
    </row>
    <row r="28" spans="1:2" x14ac:dyDescent="0.2">
      <c r="A28" s="48" t="s">
        <v>68</v>
      </c>
      <c r="B28" s="47" t="s">
        <v>62</v>
      </c>
    </row>
    <row r="29" spans="1:2" x14ac:dyDescent="0.2">
      <c r="A29" s="48" t="s">
        <v>69</v>
      </c>
      <c r="B29" s="47" t="s">
        <v>62</v>
      </c>
    </row>
    <row r="30" spans="1:2" x14ac:dyDescent="0.2">
      <c r="A30" s="48" t="s">
        <v>70</v>
      </c>
      <c r="B30" s="47" t="s">
        <v>62</v>
      </c>
    </row>
    <row r="31" spans="1:2" x14ac:dyDescent="0.2">
      <c r="A31" s="48" t="s">
        <v>71</v>
      </c>
      <c r="B31" s="47" t="s">
        <v>62</v>
      </c>
    </row>
    <row r="32" spans="1:2" x14ac:dyDescent="0.2">
      <c r="A32" s="48" t="s">
        <v>72</v>
      </c>
      <c r="B32" s="47" t="s">
        <v>62</v>
      </c>
    </row>
    <row r="33" spans="1:2" x14ac:dyDescent="0.2">
      <c r="A33" s="48" t="s">
        <v>73</v>
      </c>
      <c r="B33" s="47" t="s">
        <v>62</v>
      </c>
    </row>
    <row r="34" spans="1:2" x14ac:dyDescent="0.2">
      <c r="A34" s="48" t="s">
        <v>74</v>
      </c>
      <c r="B34" s="47" t="s">
        <v>62</v>
      </c>
    </row>
    <row r="35" spans="1:2" x14ac:dyDescent="0.2">
      <c r="A35" s="48" t="s">
        <v>75</v>
      </c>
      <c r="B35" s="47" t="s">
        <v>62</v>
      </c>
    </row>
    <row r="36" spans="1:2" x14ac:dyDescent="0.2">
      <c r="A36" s="37" t="s">
        <v>76</v>
      </c>
      <c r="B36" s="38"/>
    </row>
    <row r="37" spans="1:2" x14ac:dyDescent="0.2">
      <c r="A37" s="48" t="s">
        <v>77</v>
      </c>
      <c r="B37" s="47"/>
    </row>
    <row r="38" spans="1:2" x14ac:dyDescent="0.2">
      <c r="A38" s="66" t="s">
        <v>78</v>
      </c>
      <c r="B38" s="47" t="s">
        <v>79</v>
      </c>
    </row>
    <row r="39" spans="1:2" x14ac:dyDescent="0.2">
      <c r="A39" s="66" t="s">
        <v>80</v>
      </c>
      <c r="B39" s="47" t="s">
        <v>79</v>
      </c>
    </row>
    <row r="40" spans="1:2" x14ac:dyDescent="0.2">
      <c r="A40" s="66" t="s">
        <v>81</v>
      </c>
      <c r="B40" s="47" t="s">
        <v>62</v>
      </c>
    </row>
    <row r="41" spans="1:2" x14ac:dyDescent="0.2">
      <c r="A41" s="66" t="s">
        <v>82</v>
      </c>
      <c r="B41" s="47" t="s">
        <v>79</v>
      </c>
    </row>
    <row r="42" spans="1:2" x14ac:dyDescent="0.2">
      <c r="A42" s="48" t="s">
        <v>83</v>
      </c>
      <c r="B42" s="47" t="s">
        <v>79</v>
      </c>
    </row>
    <row r="43" spans="1:2" x14ac:dyDescent="0.2">
      <c r="A43" s="48" t="s">
        <v>84</v>
      </c>
      <c r="B43" s="47" t="s">
        <v>79</v>
      </c>
    </row>
    <row r="44" spans="1:2" x14ac:dyDescent="0.2">
      <c r="A44" s="48" t="s">
        <v>85</v>
      </c>
      <c r="B44" s="47" t="s">
        <v>62</v>
      </c>
    </row>
    <row r="45" spans="1:2" x14ac:dyDescent="0.2">
      <c r="A45" s="48" t="s">
        <v>86</v>
      </c>
      <c r="B45" s="47" t="s">
        <v>42</v>
      </c>
    </row>
    <row r="46" spans="1:2" x14ac:dyDescent="0.2">
      <c r="A46" s="48" t="s">
        <v>87</v>
      </c>
      <c r="B46" s="47" t="s">
        <v>62</v>
      </c>
    </row>
    <row r="47" spans="1:2" x14ac:dyDescent="0.2">
      <c r="A47" s="48" t="s">
        <v>88</v>
      </c>
      <c r="B47" s="47" t="s">
        <v>62</v>
      </c>
    </row>
    <row r="48" spans="1:2" x14ac:dyDescent="0.2">
      <c r="A48" s="48" t="s">
        <v>89</v>
      </c>
      <c r="B48" s="47" t="s">
        <v>62</v>
      </c>
    </row>
    <row r="49" spans="1:2" x14ac:dyDescent="0.2">
      <c r="A49" s="47" t="s">
        <v>90</v>
      </c>
      <c r="B49" s="47" t="s">
        <v>91</v>
      </c>
    </row>
    <row r="50" spans="1:2" x14ac:dyDescent="0.2">
      <c r="A50" s="48" t="s">
        <v>92</v>
      </c>
      <c r="B50" s="47" t="s">
        <v>62</v>
      </c>
    </row>
    <row r="51" spans="1:2" x14ac:dyDescent="0.2">
      <c r="A51" s="48" t="s">
        <v>93</v>
      </c>
      <c r="B51" s="47" t="s">
        <v>62</v>
      </c>
    </row>
    <row r="52" spans="1:2" x14ac:dyDescent="0.2">
      <c r="A52" s="48" t="s">
        <v>94</v>
      </c>
      <c r="B52" s="47" t="s">
        <v>62</v>
      </c>
    </row>
    <row r="53" spans="1:2" x14ac:dyDescent="0.2">
      <c r="A53" s="48" t="s">
        <v>95</v>
      </c>
      <c r="B53" s="47" t="s">
        <v>62</v>
      </c>
    </row>
    <row r="54" spans="1:2" x14ac:dyDescent="0.2">
      <c r="A54" s="48" t="s">
        <v>96</v>
      </c>
      <c r="B54" s="47" t="s">
        <v>97</v>
      </c>
    </row>
    <row r="55" spans="1:2" x14ac:dyDescent="0.2">
      <c r="A55" s="48" t="s">
        <v>98</v>
      </c>
      <c r="B55" s="47" t="s">
        <v>62</v>
      </c>
    </row>
    <row r="56" spans="1:2" x14ac:dyDescent="0.2">
      <c r="A56" s="48" t="s">
        <v>99</v>
      </c>
      <c r="B56" s="47" t="s">
        <v>62</v>
      </c>
    </row>
    <row r="57" spans="1:2" x14ac:dyDescent="0.2">
      <c r="A57" s="48" t="s">
        <v>100</v>
      </c>
      <c r="B57" s="47"/>
    </row>
    <row r="58" spans="1:2" x14ac:dyDescent="0.2">
      <c r="A58" s="48" t="s">
        <v>101</v>
      </c>
      <c r="B58" s="47" t="s">
        <v>62</v>
      </c>
    </row>
    <row r="59" spans="1:2" x14ac:dyDescent="0.2">
      <c r="A59" s="48" t="s">
        <v>102</v>
      </c>
      <c r="B59" s="47" t="s">
        <v>62</v>
      </c>
    </row>
    <row r="60" spans="1:2" x14ac:dyDescent="0.2">
      <c r="A60" s="48" t="s">
        <v>103</v>
      </c>
      <c r="B60" s="47" t="s">
        <v>62</v>
      </c>
    </row>
    <row r="61" spans="1:2" x14ac:dyDescent="0.2">
      <c r="A61" s="48" t="s">
        <v>104</v>
      </c>
      <c r="B61" s="47" t="s">
        <v>62</v>
      </c>
    </row>
    <row r="62" spans="1:2" x14ac:dyDescent="0.2">
      <c r="A62" s="48" t="s">
        <v>105</v>
      </c>
      <c r="B62" s="47"/>
    </row>
    <row r="63" spans="1:2" x14ac:dyDescent="0.2">
      <c r="A63" s="66" t="s">
        <v>106</v>
      </c>
      <c r="B63" s="47" t="s">
        <v>97</v>
      </c>
    </row>
    <row r="64" spans="1:2" x14ac:dyDescent="0.2">
      <c r="A64" s="66" t="s">
        <v>107</v>
      </c>
      <c r="B64" s="47" t="s">
        <v>97</v>
      </c>
    </row>
    <row r="65" spans="1:2" x14ac:dyDescent="0.2">
      <c r="A65" s="48"/>
      <c r="B65" s="48"/>
    </row>
    <row r="66" spans="1:2" x14ac:dyDescent="0.2">
      <c r="A66" s="48"/>
      <c r="B66" s="48"/>
    </row>
    <row r="67" spans="1:2" x14ac:dyDescent="0.2">
      <c r="A67" s="48"/>
      <c r="B67" s="48"/>
    </row>
    <row r="68" spans="1:2" ht="13.5" thickBot="1" x14ac:dyDescent="0.25">
      <c r="A68" s="67"/>
      <c r="B68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 FOR REVISED APP 2018</vt:lpstr>
      <vt:lpstr>Sheet2</vt:lpstr>
      <vt:lpstr>'TEMPLATE FOR REVISED APP 2018'!Print_Area</vt:lpstr>
      <vt:lpstr>'TEMPLATE FOR REVISED APP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lenovo</cp:lastModifiedBy>
  <cp:lastPrinted>2020-06-30T05:46:04Z</cp:lastPrinted>
  <dcterms:created xsi:type="dcterms:W3CDTF">2018-07-09T16:58:12Z</dcterms:created>
  <dcterms:modified xsi:type="dcterms:W3CDTF">2020-09-30T13:42:52Z</dcterms:modified>
</cp:coreProperties>
</file>